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605" windowWidth="20055" windowHeight="7815" activeTab="5"/>
  </bookViews>
  <sheets>
    <sheet name="23t5" sheetId="1" r:id="rId1"/>
    <sheet name="24t4" sheetId="2" r:id="rId2"/>
    <sheet name="25t5" sheetId="3" r:id="rId3"/>
    <sheet name="Kem theo BC so 183 ngay 25.5" sheetId="4" r:id="rId4"/>
    <sheet name="BC so 184 ngay 26.5.2019" sheetId="5" r:id="rId5"/>
    <sheet name="so 187 ngay 27.5.2019" sheetId="6" r:id="rId6"/>
  </sheets>
  <externalReferences>
    <externalReference r:id="rId9"/>
    <externalReference r:id="rId10"/>
  </externalReferences>
  <definedNames/>
  <calcPr fullCalcOnLoad="1"/>
</workbook>
</file>

<file path=xl/comments1.xml><?xml version="1.0" encoding="utf-8"?>
<comments xmlns="http://schemas.openxmlformats.org/spreadsheetml/2006/main">
  <authors>
    <author>hp</author>
  </authors>
  <commentList>
    <comment ref="AB8" authorId="0">
      <text>
        <r>
          <rPr>
            <b/>
            <sz val="9"/>
            <rFont val="Tahoma"/>
            <family val="2"/>
          </rPr>
          <t>hp:</t>
        </r>
        <r>
          <rPr>
            <sz val="9"/>
            <rFont val="Tahoma"/>
            <family val="2"/>
          </rPr>
          <t xml:space="preserve">
Ghi chú: Tổng đàn nguy cơ tính theo cấp độ xã</t>
        </r>
      </text>
    </comment>
  </commentList>
</comments>
</file>

<file path=xl/comments2.xml><?xml version="1.0" encoding="utf-8"?>
<comments xmlns="http://schemas.openxmlformats.org/spreadsheetml/2006/main">
  <authors>
    <author>hp</author>
  </authors>
  <commentList>
    <comment ref="AB8" authorId="0">
      <text>
        <r>
          <rPr>
            <b/>
            <sz val="9"/>
            <rFont val="Tahoma"/>
            <family val="2"/>
          </rPr>
          <t>hp:</t>
        </r>
        <r>
          <rPr>
            <sz val="9"/>
            <rFont val="Tahoma"/>
            <family val="2"/>
          </rPr>
          <t xml:space="preserve">
Ghi chú: Tổng đàn nguy cơ tính theo cấp độ xã</t>
        </r>
      </text>
    </comment>
  </commentList>
</comments>
</file>

<file path=xl/comments3.xml><?xml version="1.0" encoding="utf-8"?>
<comments xmlns="http://schemas.openxmlformats.org/spreadsheetml/2006/main">
  <authors>
    <author>hp</author>
  </authors>
  <commentList>
    <comment ref="AB8" authorId="0">
      <text>
        <r>
          <rPr>
            <b/>
            <sz val="9"/>
            <rFont val="Tahoma"/>
            <family val="2"/>
          </rPr>
          <t>hp:</t>
        </r>
        <r>
          <rPr>
            <sz val="9"/>
            <rFont val="Tahoma"/>
            <family val="2"/>
          </rPr>
          <t xml:space="preserve">
Ghi chú: Tổng đàn nguy cơ tính theo cấp độ xã</t>
        </r>
      </text>
    </comment>
  </commentList>
</comments>
</file>

<file path=xl/comments4.xml><?xml version="1.0" encoding="utf-8"?>
<comments xmlns="http://schemas.openxmlformats.org/spreadsheetml/2006/main">
  <authors>
    <author>hp</author>
  </authors>
  <commentList>
    <comment ref="AB6" authorId="0">
      <text>
        <r>
          <rPr>
            <b/>
            <sz val="9"/>
            <rFont val="Tahoma"/>
            <family val="2"/>
          </rPr>
          <t>hp:</t>
        </r>
        <r>
          <rPr>
            <sz val="9"/>
            <rFont val="Tahoma"/>
            <family val="2"/>
          </rPr>
          <t xml:space="preserve">
Ghi chú: Tổng đàn nguy cơ tính theo cấp độ xã</t>
        </r>
      </text>
    </comment>
  </commentList>
</comments>
</file>

<file path=xl/comments5.xml><?xml version="1.0" encoding="utf-8"?>
<comments xmlns="http://schemas.openxmlformats.org/spreadsheetml/2006/main">
  <authors>
    <author>hp</author>
  </authors>
  <commentList>
    <comment ref="AB5" authorId="0">
      <text>
        <r>
          <rPr>
            <b/>
            <sz val="9"/>
            <rFont val="Tahoma"/>
            <family val="2"/>
          </rPr>
          <t>hp:</t>
        </r>
        <r>
          <rPr>
            <sz val="9"/>
            <rFont val="Tahoma"/>
            <family val="2"/>
          </rPr>
          <t xml:space="preserve">
Ghi chú: Tổng đàn nguy cơ tính theo cấp độ xã</t>
        </r>
      </text>
    </comment>
  </commentList>
</comments>
</file>

<file path=xl/sharedStrings.xml><?xml version="1.0" encoding="utf-8"?>
<sst xmlns="http://schemas.openxmlformats.org/spreadsheetml/2006/main" count="394" uniqueCount="74">
  <si>
    <t>I. Tình hình dịch bệnh</t>
  </si>
  <si>
    <t>Số thôn có dịch</t>
  </si>
  <si>
    <r>
      <rPr>
        <b/>
        <sz val="13"/>
        <color indexed="8"/>
        <rFont val="Times New Roman"/>
        <family val="1"/>
      </rPr>
      <t>CỘNG HÒA XÃ HỘI CHỦ NGHĨA VIỆT NAM</t>
    </r>
    <r>
      <rPr>
        <sz val="13"/>
        <color indexed="8"/>
        <rFont val="Times New Roman"/>
        <family val="1"/>
      </rPr>
      <t xml:space="preserve">
</t>
    </r>
    <r>
      <rPr>
        <b/>
        <sz val="13"/>
        <color indexed="8"/>
        <rFont val="Times New Roman"/>
        <family val="1"/>
      </rPr>
      <t>Độc lập – Tự do – Hạnh phúc</t>
    </r>
    <r>
      <rPr>
        <sz val="13"/>
        <color indexed="8"/>
        <rFont val="Times New Roman"/>
        <family val="1"/>
      </rPr>
      <t xml:space="preserve">
</t>
    </r>
  </si>
  <si>
    <t>Nơi nhận:</t>
  </si>
  <si>
    <t>- Sở NN&amp;PTNT (để b/c);</t>
  </si>
  <si>
    <t>- Cục Thú y (để b/c);</t>
  </si>
  <si>
    <t>- Các Trạm Thú y trực thuộc;</t>
  </si>
  <si>
    <t>TT</t>
  </si>
  <si>
    <t>Kết quả hoạt động phòng, chống dịch</t>
  </si>
  <si>
    <t>I</t>
  </si>
  <si>
    <t>Tổng số</t>
  </si>
  <si>
    <t xml:space="preserve"> - Lưu VP.</t>
  </si>
  <si>
    <t>-</t>
  </si>
  <si>
    <t>Đơn vị</t>
  </si>
  <si>
    <t>Ngày có ca bệnh cuối cùng</t>
  </si>
  <si>
    <t xml:space="preserve">Ngày phát hiện bệnh, nghi bệnh đầu tiên </t>
  </si>
  <si>
    <t>Số mắc bệnh</t>
  </si>
  <si>
    <t>Số tiêu hủy</t>
  </si>
  <si>
    <t>Trong đó</t>
  </si>
  <si>
    <t>Lợn nái</t>
  </si>
  <si>
    <t>Lợn thịt</t>
  </si>
  <si>
    <t>Lợn con</t>
  </si>
  <si>
    <t>Chốt kiểm dịch tạm thời</t>
  </si>
  <si>
    <t>BÁO CÁO ĐỘT XUẤT, CẬP NHẬT TÌNH HÌNH Ổ DỊCH BỆNH TRUYỀN NHIỄM</t>
  </si>
  <si>
    <r>
      <rPr>
        <sz val="9"/>
        <color indexed="8"/>
        <rFont val="Times New Roman"/>
        <family val="1"/>
      </rPr>
      <t>Tên bệnh</t>
    </r>
    <r>
      <rPr>
        <b/>
        <sz val="9"/>
        <color indexed="8"/>
        <rFont val="Times New Roman"/>
        <family val="1"/>
      </rPr>
      <t>: Dịch tả lợn Châu phi</t>
    </r>
  </si>
  <si>
    <r>
      <t xml:space="preserve">Tổng đàn nguy cơ </t>
    </r>
    <r>
      <rPr>
        <b/>
        <i/>
        <sz val="9"/>
        <color indexed="8"/>
        <rFont val="Times New Roman"/>
        <family val="1"/>
      </rPr>
      <t>(con)</t>
    </r>
  </si>
  <si>
    <r>
      <t xml:space="preserve">Hóa chất </t>
    </r>
    <r>
      <rPr>
        <b/>
        <i/>
        <sz val="9"/>
        <color indexed="8"/>
        <rFont val="Times New Roman"/>
        <family val="1"/>
      </rPr>
      <t>(lít)</t>
    </r>
  </si>
  <si>
    <r>
      <t xml:space="preserve">Vôi bột 
</t>
    </r>
    <r>
      <rPr>
        <b/>
        <i/>
        <sz val="9"/>
        <color indexed="8"/>
        <rFont val="Times New Roman"/>
        <family val="1"/>
      </rPr>
      <t>(kg)</t>
    </r>
  </si>
  <si>
    <t>Số hộ có dịch</t>
  </si>
  <si>
    <t>Đực giống</t>
  </si>
  <si>
    <t>2. Các biện pháp chỉ đạo</t>
  </si>
  <si>
    <t>- Chi cục Thú y vùng II (để b/c);</t>
  </si>
  <si>
    <t>CHI CỤC TRƯỞNG</t>
  </si>
  <si>
    <t>Số lợn mắc bệnh,chết và tiêu hủy phát sinh trong ngày báo cáo</t>
  </si>
  <si>
    <t>Lũy kế mắc bệnh, chết và tiêu hủy đến ngày báo cáo</t>
  </si>
  <si>
    <r>
      <rPr>
        <sz val="12"/>
        <color indexed="8"/>
        <rFont val="Times New Roman"/>
        <family val="1"/>
      </rPr>
      <t>SỞ NÔNG NGHIỆP VÀ PTNT TUYÊN QUANG</t>
    </r>
    <r>
      <rPr>
        <b/>
        <sz val="12"/>
        <color indexed="8"/>
        <rFont val="Times New Roman"/>
        <family val="1"/>
      </rPr>
      <t xml:space="preserve">
CHI CỤC CHĂN NUÔI VÀ THÚ Y</t>
    </r>
  </si>
  <si>
    <t>Huyện Chiêm Hóa</t>
  </si>
  <si>
    <t>Vinh Quang</t>
  </si>
  <si>
    <t>Số:          /BC-CNTY</t>
  </si>
  <si>
    <t xml:space="preserve">- Quyết định công bố dịch:  </t>
  </si>
  <si>
    <t>Nguyễn Văn Công</t>
  </si>
  <si>
    <r>
      <t xml:space="preserve">Nhận định tình hình dịch: </t>
    </r>
    <r>
      <rPr>
        <sz val="11"/>
        <color indexed="8"/>
        <rFont val="Times New Roman"/>
        <family val="1"/>
      </rPr>
      <t>Nguy cơ phát sinh, lây lan thêm các ổ dịch mới là rất cao.</t>
    </r>
  </si>
  <si>
    <r>
      <t xml:space="preserve"> - Biện pháp kỹ thuật: </t>
    </r>
    <r>
      <rPr>
        <sz val="11"/>
        <color indexed="8"/>
        <rFont val="Times New Roman"/>
        <family val="1"/>
      </rPr>
      <t>Đã thực hiện việc tiêu hủy toàn bộ số lợn mắc bệnh và chưa mắc bệnh của hộ chăn nuôi có kết quả dương tính với bệnh Dịch tả lợn Châu Phi. Thực hiện việc vệ sinh tiêu độc khử trùng môi trường; thành lập các chốt kiểm dịch để kiểm soát việc vận chuyển lợn ra, vào địa bàn, tạm dừng việc giết mổ trên địa bàn xã Vinh Quan huyện Chiêm Hóa; kiểm soát chặt chẽ diễn biến tình hình đàn lợn trên địa bàn toàn xã Vinh Quang và huyện Chiêm Hóa.</t>
    </r>
  </si>
  <si>
    <t xml:space="preserve">Tổng (con) </t>
  </si>
  <si>
    <t>Tổng (con)</t>
  </si>
  <si>
    <t>Trọng lượng tiêu hủy (kg)</t>
  </si>
  <si>
    <t>Tuyên Quang, ngày 23 tháng 5 năm 2019</t>
  </si>
  <si>
    <t>(Báo cáo đến 16 giờ ngày 23/5/2019)</t>
  </si>
  <si>
    <t>21/5/2019</t>
  </si>
  <si>
    <r>
      <t xml:space="preserve">Mô tả diến biến dịch trong ngày: </t>
    </r>
    <r>
      <rPr>
        <sz val="11"/>
        <color indexed="8"/>
        <rFont val="Times New Roman"/>
        <family val="1"/>
      </rPr>
      <t>đến thời điểm ngày 23/5/2019 tình hình dịch bệnh ổn định, không phát sinh thêm ổ dịch mới.</t>
    </r>
    <r>
      <rPr>
        <b/>
        <sz val="11"/>
        <color indexed="8"/>
        <rFont val="Times New Roman"/>
        <family val="1"/>
      </rPr>
      <t xml:space="preserve"> </t>
    </r>
  </si>
  <si>
    <r>
      <t xml:space="preserve"> - Văn bản chỉ đạo</t>
    </r>
    <r>
      <rPr>
        <sz val="11"/>
        <color indexed="8"/>
        <rFont val="Times New Roman"/>
        <family val="1"/>
      </rPr>
      <t>: Văn bản số1356/UBND-NLN ngày 21/5/2019 về việc tiếp tục tăng cường phòng, chống bệnh dịch tả lợn</t>
    </r>
    <r>
      <rPr>
        <b/>
        <sz val="11"/>
        <color indexed="8"/>
        <rFont val="Times New Roman"/>
        <family val="1"/>
      </rPr>
      <t xml:space="preserve"> </t>
    </r>
    <r>
      <rPr>
        <sz val="11"/>
        <color indexed="8"/>
        <rFont val="Times New Roman"/>
        <family val="1"/>
      </rPr>
      <t>châu phi</t>
    </r>
  </si>
  <si>
    <t>II</t>
  </si>
  <si>
    <t>Huyện Sơn dương</t>
  </si>
  <si>
    <r>
      <t xml:space="preserve"> - Văn bản chỉ đạo</t>
    </r>
    <r>
      <rPr>
        <sz val="11"/>
        <color indexed="8"/>
        <rFont val="Times New Roman"/>
        <family val="1"/>
      </rPr>
      <t>: Văn bản số 1356/UBND-NLN ngày 21/5/2019 của Ủy ban nhân dân tỉnh Tuyên Quang về việc tiếp tục tăng cường phòng, chống bệnh dịch tả lợn</t>
    </r>
    <r>
      <rPr>
        <b/>
        <sz val="11"/>
        <color indexed="8"/>
        <rFont val="Times New Roman"/>
        <family val="1"/>
      </rPr>
      <t xml:space="preserve"> </t>
    </r>
    <r>
      <rPr>
        <sz val="11"/>
        <color indexed="8"/>
        <rFont val="Times New Roman"/>
        <family val="1"/>
      </rPr>
      <t>châu phi; Công điện số 02/CĐ-UBND ngày 23/5/2019 của UBND tỉnh Tuyên Quang; Quyết định số 128/QĐ-UBND ngày 23/5/2019 của UBND huyện Chiêm Hóa, Công bố dịch bệnh Dịch tả lợn Châu Phi tại xã Vinh Quang và ban hành Công điện khẩn số 01/CĐ-UBND ngày 23/5/2019.</t>
    </r>
  </si>
  <si>
    <r>
      <t xml:space="preserve">Mô tả diến biến dịch trong ngày: </t>
    </r>
    <r>
      <rPr>
        <sz val="11"/>
        <color indexed="8"/>
        <rFont val="Times New Roman"/>
        <family val="1"/>
      </rPr>
      <t xml:space="preserve">đến thời điểm ngày 24/5/2019 Trên địa bàn tỉnh xuất hiện tại một số địa bàn có lợn ốm, chết.
</t>
    </r>
    <r>
      <rPr>
        <b/>
        <sz val="11"/>
        <color indexed="8"/>
        <rFont val="Times New Roman"/>
        <family val="1"/>
      </rPr>
      <t xml:space="preserve"> 1. Huyện Chiêm Hóa</t>
    </r>
    <r>
      <rPr>
        <sz val="11"/>
        <color indexed="8"/>
        <rFont val="Times New Roman"/>
        <family val="1"/>
      </rPr>
      <t xml:space="preserve">
 Tổ chức lấy 15 mẫu bệnh phẩm tại các hộ chăn nuôi có lợn ốm, chết; cụ thể: Xã Vinh Quang: hộ ông Đỗ Minh Quân, thôn Tiên Quang 1 (chăn nuôi 52 con lợn, chết 03 con); hộ ông Phạm Văn Đoa, thôn Tiên Hóa 1 (chăn nuôi 38 con, chết 03 con); hộ ông Đỗ Văn Thập, thôn Quang Hải (chăn nuôi 52 con, chết 02 con); hộ ông Phạm Văn Chuyên, thôn Tiên Hóa 2 (chăn nuôi 25 con, chết 01 con). Xã Bình Nhân: hộ ông Nguyễn Lang Xuân, thôn Đồng Tân (chăn nuôi 8 con, ốm 01 con). 
</t>
    </r>
    <r>
      <rPr>
        <b/>
        <sz val="11"/>
        <color indexed="8"/>
        <rFont val="Times New Roman"/>
        <family val="1"/>
      </rPr>
      <t>2. Huyện Hàm Yên</t>
    </r>
    <r>
      <rPr>
        <sz val="11"/>
        <color indexed="8"/>
        <rFont val="Times New Roman"/>
        <family val="1"/>
      </rPr>
      <t xml:space="preserve">
Kiểm tra và lấy mẫu bệnh phẩm tại hộ ông Nguyễn Văn Phương, thôn 20, xã Đức Ninh (chăn nuôi 20 con, chết 04 con).
</t>
    </r>
    <r>
      <rPr>
        <b/>
        <sz val="11"/>
        <color indexed="8"/>
        <rFont val="Times New Roman"/>
        <family val="1"/>
      </rPr>
      <t>3. Huyện Sơn Dương</t>
    </r>
    <r>
      <rPr>
        <sz val="11"/>
        <color indexed="8"/>
        <rFont val="Times New Roman"/>
        <family val="1"/>
      </rPr>
      <t xml:space="preserve">
Kiểm tra và lấy mẫu bệnh phẩm tại hộ ông Đỗ Hồng Sơn,  thôn Thiện Tân, xã Thiện Kế (chăn nuôi 57 con, chết 30 con).
</t>
    </r>
  </si>
  <si>
    <r>
      <t xml:space="preserve">- Quyết định công bố dịch:  </t>
    </r>
    <r>
      <rPr>
        <sz val="11"/>
        <rFont val="Times New Roman"/>
        <family val="1"/>
      </rPr>
      <t>QĐ số 128/QĐ-UBND ngày 23/5/2019 của UBND huyện Chiêm Hóa công bố bệnh Dịch tả lợn Châu Phi</t>
    </r>
  </si>
  <si>
    <t>Tổng cộng</t>
  </si>
  <si>
    <t>III</t>
  </si>
  <si>
    <t>H. Sơn Dương</t>
  </si>
  <si>
    <t>H. Hàm Yên</t>
  </si>
  <si>
    <t>H. Chiêm Hóa</t>
  </si>
  <si>
    <t>Thiện Kế</t>
  </si>
  <si>
    <t>Đức Ninh</t>
  </si>
  <si>
    <t>25/5/2019</t>
  </si>
  <si>
    <t>BIỂU TỔNG HỢP BÁO CÁO TÌNH HÌNH DỊCH TẢ LỢN CHÂU PHI</t>
  </si>
  <si>
    <t>(Kèm theo Báo cáo số 183 /BC-SNN ngày 25/5/2019 của Sở Nông nghiệp và PTNT)</t>
  </si>
  <si>
    <t>Tổ cơ động</t>
  </si>
  <si>
    <r>
      <t xml:space="preserve">Tổng đàn nguy cơ </t>
    </r>
    <r>
      <rPr>
        <b/>
        <i/>
        <sz val="9"/>
        <rFont val="Times New Roman"/>
        <family val="1"/>
      </rPr>
      <t>(con)</t>
    </r>
  </si>
  <si>
    <r>
      <t xml:space="preserve">Hóa chất </t>
    </r>
    <r>
      <rPr>
        <b/>
        <i/>
        <sz val="9"/>
        <rFont val="Times New Roman"/>
        <family val="1"/>
      </rPr>
      <t>(lít)</t>
    </r>
  </si>
  <si>
    <r>
      <t xml:space="preserve">Vôi bột 
</t>
    </r>
    <r>
      <rPr>
        <b/>
        <i/>
        <sz val="9"/>
        <rFont val="Times New Roman"/>
        <family val="1"/>
      </rPr>
      <t>(kg)</t>
    </r>
  </si>
  <si>
    <t>(Kèm theo Báo cáo số  184/BC-SNN ngày 26/5/2019 của Sở Nông nghiệp và PTNT)</t>
  </si>
  <si>
    <t>Sơn Nam</t>
  </si>
  <si>
    <t>(Kèm theo Báo cáo số  187  /BC-SNN ngày 27/5/2019 của Sở Nông nghiệp và PTNT)</t>
  </si>
  <si>
    <t>27/5/2019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</si>
</sst>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66">
    <font>
      <sz val="11"/>
      <color theme="1"/>
      <name val="Calibri"/>
      <family val="2"/>
    </font>
    <font>
      <sz val="11"/>
      <color indexed="8"/>
      <name val="Calibri"/>
      <family val="2"/>
    </font>
    <font>
      <sz val="13"/>
      <color indexed="8"/>
      <name val="Times New Roman"/>
      <family val="1"/>
    </font>
    <font>
      <b/>
      <sz val="13"/>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9"/>
      <color indexed="8"/>
      <name val="Times New Roman"/>
      <family val="1"/>
    </font>
    <font>
      <sz val="9"/>
      <color indexed="8"/>
      <name val="Times New Roman"/>
      <family val="1"/>
    </font>
    <font>
      <i/>
      <sz val="12"/>
      <color indexed="8"/>
      <name val="Times New Roman"/>
      <family val="1"/>
    </font>
    <font>
      <b/>
      <i/>
      <sz val="9"/>
      <color indexed="8"/>
      <name val="Times New Roman"/>
      <family val="1"/>
    </font>
    <font>
      <sz val="9"/>
      <name val=".VnTime"/>
      <family val="2"/>
    </font>
    <font>
      <b/>
      <sz val="9"/>
      <name val="Times New Roman"/>
      <family val="1"/>
    </font>
    <font>
      <sz val="9"/>
      <name val="Tahoma"/>
      <family val="2"/>
    </font>
    <font>
      <b/>
      <sz val="9"/>
      <name val="Tahoma"/>
      <family val="2"/>
    </font>
    <font>
      <b/>
      <i/>
      <sz val="12"/>
      <color indexed="8"/>
      <name val="Times New Roman"/>
      <family val="1"/>
    </font>
    <font>
      <b/>
      <sz val="11"/>
      <color indexed="8"/>
      <name val="Times New Roman"/>
      <family val="1"/>
    </font>
    <font>
      <b/>
      <sz val="11"/>
      <name val="Times New Roman"/>
      <family val="1"/>
    </font>
    <font>
      <sz val="11"/>
      <name val="Times New Roman"/>
      <family val="1"/>
    </font>
    <font>
      <b/>
      <sz val="12"/>
      <name val="Times New Roman"/>
      <family val="1"/>
    </font>
    <font>
      <i/>
      <sz val="12"/>
      <name val="Times New Roman"/>
      <family val="1"/>
    </font>
    <font>
      <sz val="9"/>
      <name val="Times New Roman"/>
      <family val="1"/>
    </font>
    <font>
      <b/>
      <i/>
      <sz val="9"/>
      <name val="Times New Roman"/>
      <family val="1"/>
    </font>
    <font>
      <b/>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1"/>
      <name val="Calibri"/>
      <family val="2"/>
    </font>
    <font>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Times New Roman"/>
      <family val="1"/>
    </font>
    <font>
      <sz val="9"/>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6">
    <xf numFmtId="0" fontId="0" fillId="0" borderId="0" xfId="0" applyFont="1" applyAlignment="1">
      <alignment/>
    </xf>
    <xf numFmtId="0" fontId="6" fillId="0" borderId="0" xfId="0" applyFont="1" applyAlignment="1">
      <alignment/>
    </xf>
    <xf numFmtId="0" fontId="0" fillId="0" borderId="0" xfId="0"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xf>
    <xf numFmtId="0" fontId="8" fillId="0" borderId="0" xfId="0" applyFont="1" applyAlignment="1">
      <alignment/>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xf>
    <xf numFmtId="0" fontId="11" fillId="0" borderId="0" xfId="0" applyFont="1" applyBorder="1" applyAlignment="1">
      <alignment/>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Alignment="1">
      <alignment vertical="center"/>
    </xf>
    <xf numFmtId="14" fontId="8" fillId="0" borderId="10" xfId="0" applyNumberFormat="1" applyFont="1" applyBorder="1" applyAlignment="1" quotePrefix="1">
      <alignment horizontal="center" vertical="center" wrapText="1"/>
    </xf>
    <xf numFmtId="0" fontId="12" fillId="0" borderId="0" xfId="0" applyFont="1" applyBorder="1" applyAlignment="1" quotePrefix="1">
      <alignment horizontal="left" vertical="center"/>
    </xf>
    <xf numFmtId="0" fontId="7" fillId="0" borderId="12" xfId="0" applyFont="1" applyBorder="1" applyAlignment="1">
      <alignment horizontal="center" vertical="center" wrapText="1"/>
    </xf>
    <xf numFmtId="14" fontId="8" fillId="0" borderId="10"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vertical="center"/>
    </xf>
    <xf numFmtId="0" fontId="7"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10" xfId="0" applyFont="1" applyBorder="1" applyAlignment="1">
      <alignment horizontal="left" vertical="center"/>
    </xf>
    <xf numFmtId="0" fontId="8" fillId="0" borderId="10" xfId="0" applyFont="1" applyBorder="1" applyAlignment="1">
      <alignment horizontal="left" vertical="center"/>
    </xf>
    <xf numFmtId="0" fontId="63" fillId="0" borderId="10" xfId="0" applyFont="1" applyBorder="1" applyAlignment="1">
      <alignment horizontal="center" vertical="center"/>
    </xf>
    <xf numFmtId="0" fontId="64" fillId="0" borderId="0" xfId="0" applyFont="1" applyAlignment="1">
      <alignment horizontal="center" vertical="center"/>
    </xf>
    <xf numFmtId="0" fontId="8" fillId="0" borderId="10" xfId="0" applyFont="1" applyBorder="1" applyAlignment="1">
      <alignment vertical="center"/>
    </xf>
    <xf numFmtId="3" fontId="7" fillId="0" borderId="11" xfId="0" applyNumberFormat="1" applyFont="1" applyBorder="1" applyAlignment="1">
      <alignment horizontal="center" vertical="center" wrapText="1"/>
    </xf>
    <xf numFmtId="3" fontId="7" fillId="0" borderId="10" xfId="0" applyNumberFormat="1" applyFont="1" applyBorder="1" applyAlignment="1">
      <alignment horizontal="center" vertical="center"/>
    </xf>
    <xf numFmtId="3" fontId="63" fillId="0" borderId="10" xfId="0" applyNumberFormat="1" applyFont="1" applyBorder="1" applyAlignment="1">
      <alignment horizontal="center" vertical="center"/>
    </xf>
    <xf numFmtId="0" fontId="43" fillId="0" borderId="0" xfId="0" applyFont="1" applyFill="1" applyAlignment="1">
      <alignment/>
    </xf>
    <xf numFmtId="0" fontId="20" fillId="0" borderId="0" xfId="0" applyFont="1" applyFill="1" applyAlignment="1">
      <alignment horizontal="center"/>
    </xf>
    <xf numFmtId="0" fontId="21" fillId="0" borderId="0" xfId="0" applyFont="1" applyFill="1" applyAlignment="1">
      <alignment/>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43" fillId="0" borderId="0" xfId="0" applyFont="1" applyFill="1" applyAlignment="1">
      <alignment horizontal="center" vertical="center"/>
    </xf>
    <xf numFmtId="0" fontId="12"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168" fontId="12" fillId="0" borderId="11"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xf>
    <xf numFmtId="0" fontId="21" fillId="0" borderId="10" xfId="0" applyFont="1" applyFill="1" applyBorder="1" applyAlignment="1">
      <alignment horizontal="center" vertical="center" wrapText="1"/>
    </xf>
    <xf numFmtId="168" fontId="12" fillId="0" borderId="1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xf>
    <xf numFmtId="0" fontId="21" fillId="0" borderId="10" xfId="0" applyFont="1" applyFill="1" applyBorder="1" applyAlignment="1">
      <alignment vertical="center"/>
    </xf>
    <xf numFmtId="14" fontId="21" fillId="0" borderId="10" xfId="0"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168"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0" fontId="44" fillId="0" borderId="0" xfId="0" applyFont="1" applyFill="1" applyAlignment="1">
      <alignment horizontal="center" vertical="center"/>
    </xf>
    <xf numFmtId="0" fontId="21" fillId="0" borderId="10" xfId="0" applyFont="1" applyFill="1" applyBorder="1" applyAlignment="1">
      <alignment horizontal="left" vertical="center"/>
    </xf>
    <xf numFmtId="168" fontId="12" fillId="0" borderId="10" xfId="0" applyNumberFormat="1" applyFont="1" applyFill="1" applyBorder="1" applyAlignment="1">
      <alignment horizontal="center" vertical="center" wrapText="1"/>
    </xf>
    <xf numFmtId="0" fontId="12" fillId="0" borderId="0" xfId="0" applyFont="1" applyFill="1" applyBorder="1" applyAlignment="1" quotePrefix="1">
      <alignment horizontal="left" vertical="center"/>
    </xf>
    <xf numFmtId="0" fontId="11" fillId="0" borderId="0" xfId="0" applyFont="1" applyFill="1" applyBorder="1" applyAlignment="1">
      <alignment/>
    </xf>
    <xf numFmtId="0" fontId="19" fillId="0" borderId="0" xfId="0"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21" fillId="0" borderId="0" xfId="0" applyFont="1" applyFill="1" applyAlignment="1">
      <alignment/>
    </xf>
    <xf numFmtId="0" fontId="21" fillId="0" borderId="0" xfId="0" applyFont="1" applyFill="1" applyAlignment="1">
      <alignment vertical="center"/>
    </xf>
    <xf numFmtId="0" fontId="19" fillId="0" borderId="0" xfId="0" applyFont="1" applyFill="1" applyAlignment="1">
      <alignment vertical="center"/>
    </xf>
    <xf numFmtId="0" fontId="18" fillId="0" borderId="0" xfId="0" applyFont="1" applyFill="1" applyAlignment="1">
      <alignment/>
    </xf>
    <xf numFmtId="0" fontId="21" fillId="33"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8"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xf>
    <xf numFmtId="0" fontId="0" fillId="0" borderId="10" xfId="0" applyBorder="1" applyAlignment="1">
      <alignment horizontal="center" vertical="center"/>
    </xf>
    <xf numFmtId="14" fontId="8" fillId="0" borderId="10" xfId="0" applyNumberFormat="1" applyFont="1" applyFill="1" applyBorder="1" applyAlignment="1">
      <alignment horizontal="center" vertical="center"/>
    </xf>
    <xf numFmtId="0" fontId="63" fillId="0" borderId="10" xfId="0" applyFont="1" applyFill="1" applyBorder="1" applyAlignment="1">
      <alignment horizontal="center" vertical="center"/>
    </xf>
    <xf numFmtId="3" fontId="63"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0" fillId="0" borderId="0" xfId="0" applyFill="1" applyAlignment="1">
      <alignment horizontal="center" vertical="center"/>
    </xf>
    <xf numFmtId="0" fontId="64" fillId="0" borderId="0" xfId="0" applyFont="1" applyFill="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9" fillId="0" borderId="0" xfId="0" applyFont="1" applyAlignment="1">
      <alignment horizontal="right"/>
    </xf>
    <xf numFmtId="0" fontId="4" fillId="0" borderId="0" xfId="0" applyFont="1" applyAlignment="1">
      <alignment horizontal="center"/>
    </xf>
    <xf numFmtId="0" fontId="9" fillId="0" borderId="0" xfId="0" applyFont="1" applyAlignment="1">
      <alignment horizontal="center"/>
    </xf>
    <xf numFmtId="0" fontId="7" fillId="0" borderId="0" xfId="0" applyFont="1" applyBorder="1" applyAlignment="1">
      <alignment horizontal="left" vertical="center"/>
    </xf>
    <xf numFmtId="0" fontId="7" fillId="0" borderId="1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0" xfId="0" applyFont="1" applyAlignment="1">
      <alignment horizontal="center" vertical="center"/>
    </xf>
    <xf numFmtId="0" fontId="15" fillId="0" borderId="0" xfId="0" applyFont="1" applyBorder="1" applyAlignment="1">
      <alignment horizontal="left"/>
    </xf>
    <xf numFmtId="0" fontId="4" fillId="0" borderId="0" xfId="0" applyFont="1" applyBorder="1" applyAlignment="1">
      <alignment horizontal="center" vertical="center"/>
    </xf>
    <xf numFmtId="0" fontId="8" fillId="0" borderId="0" xfId="0" applyFont="1" applyAlignment="1">
      <alignment horizontal="left"/>
    </xf>
    <xf numFmtId="0" fontId="7" fillId="0" borderId="0" xfId="0" applyFont="1" applyBorder="1" applyAlignment="1">
      <alignment horizontal="center" vertical="center"/>
    </xf>
    <xf numFmtId="0" fontId="8" fillId="0" borderId="0" xfId="0" applyFont="1" applyAlignment="1" quotePrefix="1">
      <alignment horizontal="left"/>
    </xf>
    <xf numFmtId="0" fontId="16" fillId="0" borderId="0" xfId="0" applyFont="1" applyBorder="1" applyAlignment="1">
      <alignment horizontal="left" vertical="center" wrapText="1" indent="1"/>
    </xf>
    <xf numFmtId="0" fontId="17" fillId="0" borderId="0" xfId="0" applyFont="1" applyBorder="1" applyAlignment="1" quotePrefix="1">
      <alignment horizontal="left" vertical="center" indent="1"/>
    </xf>
    <xf numFmtId="0" fontId="16" fillId="0" borderId="0" xfId="0" applyFont="1" applyBorder="1" applyAlignment="1">
      <alignment horizontal="justify"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9" fillId="0" borderId="0" xfId="0" applyFont="1" applyFill="1" applyAlignment="1">
      <alignment horizontal="center"/>
    </xf>
    <xf numFmtId="0" fontId="12" fillId="0" borderId="0" xfId="0" applyFont="1" applyFill="1" applyBorder="1" applyAlignment="1">
      <alignment horizontal="left" vertical="center"/>
    </xf>
    <xf numFmtId="0" fontId="12" fillId="0" borderId="1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21" fillId="0" borderId="0" xfId="0" applyFont="1" applyFill="1" applyAlignment="1">
      <alignment horizontal="left" indent="2"/>
    </xf>
    <xf numFmtId="0" fontId="21" fillId="0" borderId="0" xfId="0" applyFont="1" applyFill="1" applyAlignment="1" quotePrefix="1">
      <alignment horizontal="left" indent="2"/>
    </xf>
    <xf numFmtId="0" fontId="19" fillId="0" borderId="0" xfId="0" applyFont="1" applyFill="1" applyAlignment="1">
      <alignment horizontal="center" vertical="center"/>
    </xf>
    <xf numFmtId="0" fontId="12" fillId="0" borderId="0" xfId="0" applyFont="1" applyFill="1" applyBorder="1" applyAlignment="1">
      <alignment horizontal="center" vertical="center"/>
    </xf>
    <xf numFmtId="0" fontId="20" fillId="0" borderId="0" xfId="0" applyFont="1" applyFill="1" applyAlignment="1">
      <alignment horizontal="center"/>
    </xf>
    <xf numFmtId="0" fontId="17" fillId="0" borderId="0" xfId="0" applyFont="1" applyFill="1" applyBorder="1" applyAlignment="1" quotePrefix="1">
      <alignment horizontal="left" vertical="center" indent="1"/>
    </xf>
    <xf numFmtId="0" fontId="23" fillId="0" borderId="0" xfId="0" applyFont="1" applyFill="1" applyBorder="1" applyAlignment="1">
      <alignment horizontal="left" indent="2"/>
    </xf>
    <xf numFmtId="3"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7" fillId="0" borderId="0" xfId="0" applyFont="1" applyFill="1" applyBorder="1" applyAlignment="1">
      <alignment horizontal="left" vertical="center" wrapText="1" indent="1"/>
    </xf>
    <xf numFmtId="0" fontId="8" fillId="0" borderId="0" xfId="0" applyFont="1" applyAlignment="1">
      <alignment horizontal="left" indent="2"/>
    </xf>
    <xf numFmtId="0" fontId="8" fillId="0" borderId="0" xfId="0" applyFont="1" applyAlignment="1" quotePrefix="1">
      <alignment horizontal="left" indent="2"/>
    </xf>
    <xf numFmtId="0" fontId="15" fillId="0" borderId="0" xfId="0" applyFont="1" applyBorder="1" applyAlignment="1">
      <alignment horizontal="left" indent="2"/>
    </xf>
    <xf numFmtId="3" fontId="4" fillId="0" borderId="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447675</xdr:rowOff>
    </xdr:from>
    <xdr:to>
      <xdr:col>7</xdr:col>
      <xdr:colOff>85725</xdr:colOff>
      <xdr:row>0</xdr:row>
      <xdr:rowOff>447675</xdr:rowOff>
    </xdr:to>
    <xdr:sp>
      <xdr:nvSpPr>
        <xdr:cNvPr id="1" name="AutoShape 3"/>
        <xdr:cNvSpPr>
          <a:spLocks/>
        </xdr:cNvSpPr>
      </xdr:nvSpPr>
      <xdr:spPr>
        <a:xfrm>
          <a:off x="1876425" y="447675"/>
          <a:ext cx="11144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447675</xdr:rowOff>
    </xdr:from>
    <xdr:to>
      <xdr:col>7</xdr:col>
      <xdr:colOff>85725</xdr:colOff>
      <xdr:row>0</xdr:row>
      <xdr:rowOff>447675</xdr:rowOff>
    </xdr:to>
    <xdr:sp>
      <xdr:nvSpPr>
        <xdr:cNvPr id="1" name="AutoShape 3"/>
        <xdr:cNvSpPr>
          <a:spLocks/>
        </xdr:cNvSpPr>
      </xdr:nvSpPr>
      <xdr:spPr>
        <a:xfrm>
          <a:off x="1876425" y="447675"/>
          <a:ext cx="11144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466725</xdr:rowOff>
    </xdr:from>
    <xdr:to>
      <xdr:col>6</xdr:col>
      <xdr:colOff>238125</xdr:colOff>
      <xdr:row>0</xdr:row>
      <xdr:rowOff>466725</xdr:rowOff>
    </xdr:to>
    <xdr:sp>
      <xdr:nvSpPr>
        <xdr:cNvPr id="1" name="AutoShape 3"/>
        <xdr:cNvSpPr>
          <a:spLocks/>
        </xdr:cNvSpPr>
      </xdr:nvSpPr>
      <xdr:spPr>
        <a:xfrm>
          <a:off x="1695450" y="466725"/>
          <a:ext cx="11430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304800</xdr:colOff>
      <xdr:row>0</xdr:row>
      <xdr:rowOff>438150</xdr:rowOff>
    </xdr:from>
    <xdr:to>
      <xdr:col>24</xdr:col>
      <xdr:colOff>171450</xdr:colOff>
      <xdr:row>0</xdr:row>
      <xdr:rowOff>438150</xdr:rowOff>
    </xdr:to>
    <xdr:sp>
      <xdr:nvSpPr>
        <xdr:cNvPr id="2" name="Straight Connector 5"/>
        <xdr:cNvSpPr>
          <a:spLocks/>
        </xdr:cNvSpPr>
      </xdr:nvSpPr>
      <xdr:spPr>
        <a:xfrm>
          <a:off x="6819900" y="438150"/>
          <a:ext cx="1828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20K&#232;m%20BC%20ng&#224;y%2026.5.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Downloads\B&#225;o%20c&#225;o%20AFS%20Tuy&#234;n%20Quang%20Ng&#224;y%2026%20th&#225;ng%20n&#259;m%202019_%20Th&#7843;o%20s&#7917;a%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t5"/>
      <sheetName val="24t4"/>
      <sheetName val="25t5"/>
      <sheetName val="26t5"/>
      <sheetName val="Sheet3"/>
    </sheetNames>
    <sheetDataSet>
      <sheetData sheetId="2">
        <row r="14">
          <cell r="R14">
            <v>3</v>
          </cell>
          <cell r="S14">
            <v>0</v>
          </cell>
          <cell r="T14">
            <v>107</v>
          </cell>
          <cell r="U14">
            <v>0</v>
          </cell>
          <cell r="V14">
            <v>211</v>
          </cell>
          <cell r="W14">
            <v>3</v>
          </cell>
          <cell r="X14">
            <v>0</v>
          </cell>
          <cell r="Y14">
            <v>208</v>
          </cell>
          <cell r="Z14">
            <v>0</v>
          </cell>
        </row>
        <row r="19">
          <cell r="R19">
            <v>12</v>
          </cell>
          <cell r="S19">
            <v>0</v>
          </cell>
          <cell r="T19">
            <v>97</v>
          </cell>
          <cell r="U19">
            <v>17</v>
          </cell>
          <cell r="V19">
            <v>126</v>
          </cell>
          <cell r="W19">
            <v>12</v>
          </cell>
          <cell r="X19">
            <v>0</v>
          </cell>
          <cell r="Y19">
            <v>97</v>
          </cell>
          <cell r="Z19">
            <v>17</v>
          </cell>
        </row>
        <row r="24">
          <cell r="R24">
            <v>2</v>
          </cell>
          <cell r="S24">
            <v>0</v>
          </cell>
          <cell r="T24">
            <v>18</v>
          </cell>
          <cell r="U24">
            <v>0</v>
          </cell>
          <cell r="V24">
            <v>20</v>
          </cell>
          <cell r="W24">
            <v>2</v>
          </cell>
          <cell r="X2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3t5"/>
      <sheetName val="24t4"/>
      <sheetName val="25t5"/>
      <sheetName val="26t5"/>
      <sheetName val="27t5"/>
    </sheetNames>
    <sheetDataSet>
      <sheetData sheetId="3">
        <row r="12">
          <cell r="Q12">
            <v>306</v>
          </cell>
          <cell r="R12">
            <v>19</v>
          </cell>
          <cell r="S12">
            <v>0</v>
          </cell>
          <cell r="T12">
            <v>275</v>
          </cell>
          <cell r="U12">
            <v>12</v>
          </cell>
          <cell r="V12">
            <v>442</v>
          </cell>
          <cell r="W12">
            <v>19</v>
          </cell>
          <cell r="X12">
            <v>0</v>
          </cell>
          <cell r="Y12">
            <v>411</v>
          </cell>
          <cell r="Z12">
            <v>12</v>
          </cell>
        </row>
        <row r="13">
          <cell r="Q13">
            <v>160</v>
          </cell>
          <cell r="R13">
            <v>3</v>
          </cell>
          <cell r="S13">
            <v>0</v>
          </cell>
          <cell r="T13">
            <v>157</v>
          </cell>
          <cell r="U13">
            <v>0</v>
          </cell>
          <cell r="V13">
            <v>296</v>
          </cell>
          <cell r="W13">
            <v>3</v>
          </cell>
          <cell r="X13">
            <v>0</v>
          </cell>
          <cell r="Y13">
            <v>293</v>
          </cell>
          <cell r="Z13">
            <v>0</v>
          </cell>
        </row>
        <row r="14">
          <cell r="Q14">
            <v>160</v>
          </cell>
          <cell r="R14">
            <v>3</v>
          </cell>
          <cell r="S14">
            <v>0</v>
          </cell>
          <cell r="T14">
            <v>157</v>
          </cell>
          <cell r="U14">
            <v>0</v>
          </cell>
          <cell r="V14">
            <v>296</v>
          </cell>
          <cell r="W14">
            <v>3</v>
          </cell>
          <cell r="X14">
            <v>0</v>
          </cell>
          <cell r="Y14">
            <v>293</v>
          </cell>
          <cell r="Z14">
            <v>0</v>
          </cell>
        </row>
        <row r="15">
          <cell r="Q15">
            <v>0</v>
          </cell>
          <cell r="R15">
            <v>0</v>
          </cell>
          <cell r="V15">
            <v>0</v>
          </cell>
        </row>
        <row r="16">
          <cell r="Q16">
            <v>0</v>
          </cell>
          <cell r="R16">
            <v>0</v>
          </cell>
          <cell r="V16">
            <v>0</v>
          </cell>
        </row>
        <row r="17">
          <cell r="Q17">
            <v>0</v>
          </cell>
          <cell r="R17">
            <v>0</v>
          </cell>
          <cell r="V17">
            <v>0</v>
          </cell>
        </row>
        <row r="18">
          <cell r="Q18">
            <v>126</v>
          </cell>
          <cell r="R18">
            <v>14</v>
          </cell>
          <cell r="S18">
            <v>0</v>
          </cell>
          <cell r="T18">
            <v>107</v>
          </cell>
          <cell r="U18">
            <v>5</v>
          </cell>
          <cell r="V18">
            <v>126</v>
          </cell>
          <cell r="W18">
            <v>14</v>
          </cell>
          <cell r="X18">
            <v>0</v>
          </cell>
          <cell r="Y18">
            <v>107</v>
          </cell>
          <cell r="Z18">
            <v>5</v>
          </cell>
        </row>
        <row r="19">
          <cell r="Q19">
            <v>126</v>
          </cell>
          <cell r="R19">
            <v>14</v>
          </cell>
          <cell r="S19">
            <v>0</v>
          </cell>
          <cell r="T19">
            <v>107</v>
          </cell>
          <cell r="U19">
            <v>5</v>
          </cell>
          <cell r="V19">
            <v>126</v>
          </cell>
          <cell r="W19">
            <v>14</v>
          </cell>
          <cell r="X19">
            <v>0</v>
          </cell>
          <cell r="Y19">
            <v>107</v>
          </cell>
          <cell r="Z19">
            <v>5</v>
          </cell>
        </row>
        <row r="20">
          <cell r="Q20">
            <v>0</v>
          </cell>
          <cell r="R20">
            <v>0</v>
          </cell>
          <cell r="V20">
            <v>0</v>
          </cell>
        </row>
        <row r="21">
          <cell r="Q21">
            <v>0</v>
          </cell>
          <cell r="R21">
            <v>0</v>
          </cell>
          <cell r="V21">
            <v>0</v>
          </cell>
        </row>
        <row r="22">
          <cell r="Q22">
            <v>0</v>
          </cell>
          <cell r="R22">
            <v>0</v>
          </cell>
          <cell r="V22">
            <v>0</v>
          </cell>
        </row>
        <row r="24">
          <cell r="Q24">
            <v>20</v>
          </cell>
          <cell r="R24">
            <v>2</v>
          </cell>
          <cell r="S24">
            <v>0</v>
          </cell>
          <cell r="T24">
            <v>11</v>
          </cell>
          <cell r="U24">
            <v>7</v>
          </cell>
          <cell r="V24">
            <v>20</v>
          </cell>
          <cell r="W24">
            <v>2</v>
          </cell>
          <cell r="X24">
            <v>0</v>
          </cell>
          <cell r="Y24">
            <v>11</v>
          </cell>
          <cell r="Z24">
            <v>7</v>
          </cell>
        </row>
        <row r="25">
          <cell r="Q25">
            <v>20</v>
          </cell>
          <cell r="R25">
            <v>2</v>
          </cell>
          <cell r="S25">
            <v>0</v>
          </cell>
          <cell r="T25">
            <v>11</v>
          </cell>
          <cell r="U25">
            <v>7</v>
          </cell>
          <cell r="V25">
            <v>20</v>
          </cell>
          <cell r="W25">
            <v>2</v>
          </cell>
          <cell r="X25">
            <v>0</v>
          </cell>
          <cell r="Y25">
            <v>11</v>
          </cell>
          <cell r="Z25">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E80"/>
  <sheetViews>
    <sheetView zoomScale="110" zoomScaleNormal="110" zoomScalePageLayoutView="0" workbookViewId="0" topLeftCell="A7">
      <selection activeCell="W21" sqref="W21"/>
    </sheetView>
  </sheetViews>
  <sheetFormatPr defaultColWidth="9.140625" defaultRowHeight="15"/>
  <cols>
    <col min="1" max="1" width="3.421875" style="0" customWidth="1"/>
    <col min="2" max="2" width="14.00390625" style="0" customWidth="1"/>
    <col min="3" max="3" width="7.7109375" style="0" customWidth="1"/>
    <col min="4" max="4" width="4.7109375" style="0" customWidth="1"/>
    <col min="5" max="5" width="4.140625" style="0" customWidth="1"/>
    <col min="6" max="6" width="4.57421875" style="0" customWidth="1"/>
    <col min="7" max="7" width="5.00390625" style="0" customWidth="1"/>
    <col min="8" max="9" width="4.57421875" style="0" customWidth="1"/>
    <col min="10" max="10" width="4.140625" style="0" customWidth="1"/>
    <col min="11" max="11" width="5.421875" style="0" customWidth="1"/>
    <col min="12" max="12" width="5.140625" style="0" customWidth="1"/>
    <col min="13" max="17" width="5.00390625" style="0" customWidth="1"/>
    <col min="18" max="20" width="4.8515625" style="0" customWidth="1"/>
    <col min="21" max="21" width="5.28125" style="0" customWidth="1"/>
    <col min="22" max="22" width="4.7109375" style="0" customWidth="1"/>
    <col min="23" max="24" width="4.8515625" style="0" customWidth="1"/>
    <col min="25" max="26" width="4.57421875" style="0" customWidth="1"/>
    <col min="27" max="27" width="6.00390625" style="0" customWidth="1"/>
    <col min="28" max="28" width="5.00390625" style="0" customWidth="1"/>
    <col min="29" max="29" width="5.140625" style="0" customWidth="1"/>
    <col min="30" max="30" width="4.8515625" style="0" customWidth="1"/>
    <col min="31" max="31" width="5.57421875" style="0" customWidth="1"/>
  </cols>
  <sheetData>
    <row r="1" spans="1:31" ht="38.25" customHeight="1">
      <c r="A1" s="87" t="s">
        <v>35</v>
      </c>
      <c r="B1" s="87"/>
      <c r="C1" s="87"/>
      <c r="D1" s="87"/>
      <c r="E1" s="87"/>
      <c r="F1" s="87"/>
      <c r="G1" s="87"/>
      <c r="H1" s="87"/>
      <c r="I1" s="87"/>
      <c r="J1" s="87"/>
      <c r="K1" s="87"/>
      <c r="L1" s="87"/>
      <c r="M1" s="88" t="s">
        <v>2</v>
      </c>
      <c r="N1" s="88"/>
      <c r="O1" s="88"/>
      <c r="P1" s="88"/>
      <c r="Q1" s="88"/>
      <c r="R1" s="88"/>
      <c r="S1" s="88"/>
      <c r="T1" s="88"/>
      <c r="U1" s="88"/>
      <c r="V1" s="88"/>
      <c r="W1" s="88"/>
      <c r="X1" s="88"/>
      <c r="Y1" s="88"/>
      <c r="Z1" s="88"/>
      <c r="AA1" s="88"/>
      <c r="AB1" s="88"/>
      <c r="AC1" s="88"/>
      <c r="AD1" s="88"/>
      <c r="AE1" s="88"/>
    </row>
    <row r="2" spans="1:31" ht="14.25" customHeight="1">
      <c r="A2" s="89" t="s">
        <v>38</v>
      </c>
      <c r="B2" s="90"/>
      <c r="C2" s="90"/>
      <c r="D2" s="90"/>
      <c r="E2" s="90"/>
      <c r="F2" s="90"/>
      <c r="G2" s="90"/>
      <c r="H2" s="90"/>
      <c r="I2" s="90"/>
      <c r="J2" s="90"/>
      <c r="K2" s="90"/>
      <c r="L2" s="90"/>
      <c r="M2" s="91" t="s">
        <v>46</v>
      </c>
      <c r="N2" s="91"/>
      <c r="O2" s="91"/>
      <c r="P2" s="91"/>
      <c r="Q2" s="91"/>
      <c r="R2" s="91"/>
      <c r="S2" s="91"/>
      <c r="T2" s="91"/>
      <c r="U2" s="91"/>
      <c r="V2" s="91"/>
      <c r="W2" s="91"/>
      <c r="X2" s="91"/>
      <c r="Y2" s="91"/>
      <c r="Z2" s="91"/>
      <c r="AA2" s="91"/>
      <c r="AB2" s="91"/>
      <c r="AC2" s="91"/>
      <c r="AD2" s="91"/>
      <c r="AE2" s="91"/>
    </row>
    <row r="3" spans="1:31" ht="8.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ht="20.25" customHeight="1">
      <c r="A4" s="92" t="s">
        <v>23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1:31" ht="16.5" customHeight="1">
      <c r="A5" s="93" t="s">
        <v>47</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row>
    <row r="6" spans="1:31" ht="18" customHeight="1">
      <c r="A6" s="94" t="s">
        <v>0</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6"/>
      <c r="AD6" s="6"/>
      <c r="AE6" s="6"/>
    </row>
    <row r="7" spans="1:31" ht="17.25" customHeight="1">
      <c r="A7" s="94" t="s">
        <v>24</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6"/>
      <c r="AD7" s="6"/>
      <c r="AE7" s="6"/>
    </row>
    <row r="8" spans="1:31" s="2" customFormat="1" ht="25.5" customHeight="1">
      <c r="A8" s="95" t="s">
        <v>7</v>
      </c>
      <c r="B8" s="95" t="s">
        <v>13</v>
      </c>
      <c r="C8" s="84" t="s">
        <v>15</v>
      </c>
      <c r="D8" s="84" t="s">
        <v>14</v>
      </c>
      <c r="E8" s="84" t="s">
        <v>1</v>
      </c>
      <c r="F8" s="84" t="s">
        <v>28</v>
      </c>
      <c r="G8" s="78" t="s">
        <v>33</v>
      </c>
      <c r="H8" s="79"/>
      <c r="I8" s="79"/>
      <c r="J8" s="79"/>
      <c r="K8" s="79"/>
      <c r="L8" s="79"/>
      <c r="M8" s="79"/>
      <c r="N8" s="79"/>
      <c r="O8" s="79"/>
      <c r="P8" s="80"/>
      <c r="Q8" s="81" t="s">
        <v>34</v>
      </c>
      <c r="R8" s="82"/>
      <c r="S8" s="82"/>
      <c r="T8" s="82"/>
      <c r="U8" s="82"/>
      <c r="V8" s="82"/>
      <c r="W8" s="82"/>
      <c r="X8" s="82"/>
      <c r="Y8" s="82"/>
      <c r="Z8" s="83"/>
      <c r="AA8" s="84" t="s">
        <v>45</v>
      </c>
      <c r="AB8" s="84" t="s">
        <v>25</v>
      </c>
      <c r="AC8" s="95" t="s">
        <v>8</v>
      </c>
      <c r="AD8" s="95"/>
      <c r="AE8" s="95"/>
    </row>
    <row r="9" spans="1:31" s="2" customFormat="1" ht="15.75" customHeight="1">
      <c r="A9" s="95"/>
      <c r="B9" s="95"/>
      <c r="C9" s="85"/>
      <c r="D9" s="96"/>
      <c r="E9" s="96"/>
      <c r="F9" s="85"/>
      <c r="G9" s="78" t="s">
        <v>16</v>
      </c>
      <c r="H9" s="79"/>
      <c r="I9" s="79"/>
      <c r="J9" s="79"/>
      <c r="K9" s="80"/>
      <c r="L9" s="78" t="s">
        <v>17</v>
      </c>
      <c r="M9" s="79"/>
      <c r="N9" s="79"/>
      <c r="O9" s="79"/>
      <c r="P9" s="80"/>
      <c r="Q9" s="78" t="s">
        <v>16</v>
      </c>
      <c r="R9" s="79"/>
      <c r="S9" s="79"/>
      <c r="T9" s="79"/>
      <c r="U9" s="80"/>
      <c r="V9" s="78" t="s">
        <v>17</v>
      </c>
      <c r="W9" s="79"/>
      <c r="X9" s="79"/>
      <c r="Y9" s="79"/>
      <c r="Z9" s="80"/>
      <c r="AA9" s="85"/>
      <c r="AB9" s="85"/>
      <c r="AC9" s="84" t="s">
        <v>26</v>
      </c>
      <c r="AD9" s="84" t="s">
        <v>27</v>
      </c>
      <c r="AE9" s="84" t="s">
        <v>22</v>
      </c>
    </row>
    <row r="10" spans="1:31" s="2" customFormat="1" ht="15.75" customHeight="1">
      <c r="A10" s="95"/>
      <c r="B10" s="95"/>
      <c r="C10" s="85"/>
      <c r="D10" s="96"/>
      <c r="E10" s="96"/>
      <c r="F10" s="85"/>
      <c r="G10" s="84" t="s">
        <v>43</v>
      </c>
      <c r="H10" s="78" t="s">
        <v>18</v>
      </c>
      <c r="I10" s="79"/>
      <c r="J10" s="79"/>
      <c r="K10" s="80"/>
      <c r="L10" s="84" t="s">
        <v>44</v>
      </c>
      <c r="M10" s="78" t="s">
        <v>18</v>
      </c>
      <c r="N10" s="79"/>
      <c r="O10" s="79"/>
      <c r="P10" s="80"/>
      <c r="Q10" s="84" t="s">
        <v>44</v>
      </c>
      <c r="R10" s="78" t="s">
        <v>18</v>
      </c>
      <c r="S10" s="79"/>
      <c r="T10" s="79"/>
      <c r="U10" s="80"/>
      <c r="V10" s="84" t="s">
        <v>44</v>
      </c>
      <c r="W10" s="78" t="s">
        <v>18</v>
      </c>
      <c r="X10" s="79"/>
      <c r="Y10" s="79"/>
      <c r="Z10" s="80"/>
      <c r="AA10" s="85"/>
      <c r="AB10" s="85"/>
      <c r="AC10" s="85"/>
      <c r="AD10" s="85"/>
      <c r="AE10" s="85"/>
    </row>
    <row r="11" spans="1:31" s="2" customFormat="1" ht="42" customHeight="1">
      <c r="A11" s="95"/>
      <c r="B11" s="95"/>
      <c r="C11" s="86"/>
      <c r="D11" s="97"/>
      <c r="E11" s="97"/>
      <c r="F11" s="86"/>
      <c r="G11" s="86"/>
      <c r="H11" s="8" t="s">
        <v>19</v>
      </c>
      <c r="I11" s="8" t="s">
        <v>29</v>
      </c>
      <c r="J11" s="8" t="s">
        <v>20</v>
      </c>
      <c r="K11" s="8" t="s">
        <v>21</v>
      </c>
      <c r="L11" s="86"/>
      <c r="M11" s="8" t="s">
        <v>19</v>
      </c>
      <c r="N11" s="8" t="s">
        <v>29</v>
      </c>
      <c r="O11" s="8" t="s">
        <v>20</v>
      </c>
      <c r="P11" s="8" t="s">
        <v>21</v>
      </c>
      <c r="Q11" s="86"/>
      <c r="R11" s="8" t="s">
        <v>19</v>
      </c>
      <c r="S11" s="8" t="s">
        <v>29</v>
      </c>
      <c r="T11" s="8" t="s">
        <v>20</v>
      </c>
      <c r="U11" s="8" t="s">
        <v>21</v>
      </c>
      <c r="V11" s="86"/>
      <c r="W11" s="8" t="s">
        <v>19</v>
      </c>
      <c r="X11" s="8" t="s">
        <v>29</v>
      </c>
      <c r="Y11" s="8" t="s">
        <v>20</v>
      </c>
      <c r="Z11" s="8" t="s">
        <v>21</v>
      </c>
      <c r="AA11" s="86"/>
      <c r="AB11" s="86"/>
      <c r="AC11" s="86"/>
      <c r="AD11" s="86"/>
      <c r="AE11" s="86"/>
    </row>
    <row r="12" spans="1:31" s="2" customFormat="1" ht="18" customHeight="1">
      <c r="A12" s="3" t="s">
        <v>9</v>
      </c>
      <c r="B12" s="3" t="s">
        <v>36</v>
      </c>
      <c r="C12" s="9"/>
      <c r="D12" s="9"/>
      <c r="E12" s="3">
        <f>SUM(E13:E15)</f>
        <v>1</v>
      </c>
      <c r="F12" s="3"/>
      <c r="G12" s="3">
        <f>SUM(G13:G15)</f>
        <v>65</v>
      </c>
      <c r="H12" s="3">
        <f>SUM(H13:H15)</f>
        <v>3</v>
      </c>
      <c r="I12" s="3"/>
      <c r="J12" s="3">
        <f>SUM(J13:J15)</f>
        <v>62</v>
      </c>
      <c r="K12" s="3">
        <f>SUM(K13:K15)</f>
        <v>0</v>
      </c>
      <c r="L12" s="3">
        <f>SUM(L13:L15)</f>
        <v>166</v>
      </c>
      <c r="M12" s="3">
        <f>SUM(M13:M15)</f>
        <v>3</v>
      </c>
      <c r="N12" s="3"/>
      <c r="O12" s="3">
        <f>SUM(O13:O15)</f>
        <v>163</v>
      </c>
      <c r="P12" s="3">
        <f>SUM(P13:P15)</f>
        <v>0</v>
      </c>
      <c r="Q12" s="3">
        <f>SUM(Q13:Q15)</f>
        <v>65</v>
      </c>
      <c r="R12" s="3">
        <f>SUM(R13:R15)</f>
        <v>3</v>
      </c>
      <c r="S12" s="3"/>
      <c r="T12" s="3">
        <f>SUM(T13:T15)</f>
        <v>62</v>
      </c>
      <c r="U12" s="3">
        <f>SUM(U13:U15)</f>
        <v>0</v>
      </c>
      <c r="V12" s="3">
        <f>SUM(V13:V15)</f>
        <v>166</v>
      </c>
      <c r="W12" s="3">
        <f>SUM(W13:W15)</f>
        <v>3</v>
      </c>
      <c r="X12" s="3"/>
      <c r="Y12" s="3">
        <f>SUM(Y13:Y15)</f>
        <v>163</v>
      </c>
      <c r="Z12" s="3">
        <f>SUM(Z13:Z15)</f>
        <v>0</v>
      </c>
      <c r="AA12" s="3"/>
      <c r="AB12" s="3"/>
      <c r="AC12" s="3"/>
      <c r="AD12" s="3"/>
      <c r="AE12" s="3"/>
    </row>
    <row r="13" spans="1:31" s="2" customFormat="1" ht="25.5" customHeight="1">
      <c r="A13" s="3"/>
      <c r="B13" s="4" t="s">
        <v>37</v>
      </c>
      <c r="C13" s="18" t="s">
        <v>48</v>
      </c>
      <c r="D13" s="10" t="s">
        <v>12</v>
      </c>
      <c r="E13" s="9">
        <v>1</v>
      </c>
      <c r="F13" s="9">
        <v>1</v>
      </c>
      <c r="G13" s="9">
        <f>SUM(H13:K13)</f>
        <v>65</v>
      </c>
      <c r="H13" s="9">
        <v>3</v>
      </c>
      <c r="I13" s="9">
        <v>0</v>
      </c>
      <c r="J13" s="9">
        <v>62</v>
      </c>
      <c r="K13" s="9">
        <v>0</v>
      </c>
      <c r="L13" s="9">
        <f>SUM(M13:P13)</f>
        <v>166</v>
      </c>
      <c r="M13" s="9">
        <v>3</v>
      </c>
      <c r="N13" s="9"/>
      <c r="O13" s="9">
        <v>163</v>
      </c>
      <c r="P13" s="9">
        <v>0</v>
      </c>
      <c r="Q13" s="9">
        <f>SUM(R13:U13)</f>
        <v>65</v>
      </c>
      <c r="R13" s="9">
        <f>H13</f>
        <v>3</v>
      </c>
      <c r="S13" s="9">
        <f>I13</f>
        <v>0</v>
      </c>
      <c r="T13" s="9">
        <f>J13</f>
        <v>62</v>
      </c>
      <c r="U13" s="9">
        <f>K13</f>
        <v>0</v>
      </c>
      <c r="V13" s="9">
        <f>SUM(W13:Z13)</f>
        <v>166</v>
      </c>
      <c r="W13" s="9">
        <f>M13</f>
        <v>3</v>
      </c>
      <c r="X13" s="9">
        <f>N13</f>
        <v>0</v>
      </c>
      <c r="Y13" s="9">
        <f>O13</f>
        <v>163</v>
      </c>
      <c r="Z13" s="9">
        <f>P13</f>
        <v>0</v>
      </c>
      <c r="AA13" s="9"/>
      <c r="AB13" s="9"/>
      <c r="AC13" s="9">
        <v>100</v>
      </c>
      <c r="AD13" s="19">
        <v>2000</v>
      </c>
      <c r="AE13" s="9">
        <v>3</v>
      </c>
    </row>
    <row r="14" spans="1:31" s="2" customFormat="1" ht="25.5" customHeight="1" hidden="1">
      <c r="A14" s="3"/>
      <c r="B14" s="4"/>
      <c r="C14" s="15"/>
      <c r="D14" s="10"/>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s="2" customFormat="1" ht="18" customHeight="1" hidden="1">
      <c r="A15" s="3"/>
      <c r="B15" s="4"/>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s="2" customFormat="1" ht="18" customHeight="1" hidden="1">
      <c r="A16" s="3"/>
      <c r="B16" s="3"/>
      <c r="C16" s="9"/>
      <c r="D16" s="9"/>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s="2" customFormat="1" ht="26.25" customHeight="1" hidden="1">
      <c r="A17" s="3"/>
      <c r="B17" s="4"/>
      <c r="C17" s="9"/>
      <c r="D17" s="10"/>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s="2" customFormat="1" ht="26.25" customHeight="1" hidden="1">
      <c r="A18" s="3"/>
      <c r="B18" s="4"/>
      <c r="C18" s="9"/>
      <c r="D18" s="10"/>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s="2" customFormat="1" ht="26.25" customHeight="1" hidden="1">
      <c r="A19" s="3"/>
      <c r="B19" s="4"/>
      <c r="C19" s="9"/>
      <c r="D19" s="10"/>
      <c r="E19" s="9"/>
      <c r="F19" s="9"/>
      <c r="G19" s="9"/>
      <c r="H19" s="9"/>
      <c r="I19" s="9"/>
      <c r="J19" s="9"/>
      <c r="K19" s="9"/>
      <c r="L19" s="9"/>
      <c r="M19" s="9"/>
      <c r="N19" s="9"/>
      <c r="O19" s="9"/>
      <c r="P19" s="9"/>
      <c r="Q19" s="9"/>
      <c r="R19" s="9"/>
      <c r="S19" s="9"/>
      <c r="T19" s="9"/>
      <c r="U19" s="9"/>
      <c r="V19" s="9"/>
      <c r="W19" s="9"/>
      <c r="X19" s="9"/>
      <c r="Y19" s="9"/>
      <c r="Z19" s="9"/>
      <c r="AA19" s="9"/>
      <c r="AB19" s="9"/>
      <c r="AC19" s="9"/>
      <c r="AD19" s="9"/>
      <c r="AE19" s="9"/>
    </row>
    <row r="20" spans="1:31" s="2" customFormat="1" ht="20.25" customHeight="1" hidden="1">
      <c r="A20" s="4"/>
      <c r="B20" s="4"/>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ht="27.75" customHeight="1">
      <c r="A21" s="78" t="s">
        <v>10</v>
      </c>
      <c r="B21" s="79"/>
      <c r="C21" s="79"/>
      <c r="D21" s="79"/>
      <c r="E21" s="7">
        <f>SUM(E16,E12)</f>
        <v>1</v>
      </c>
      <c r="F21" s="7"/>
      <c r="G21" s="7">
        <f>SUM(G16,G12)</f>
        <v>65</v>
      </c>
      <c r="H21" s="7">
        <f>SUM(H16,H12)</f>
        <v>3</v>
      </c>
      <c r="I21" s="7"/>
      <c r="J21" s="7">
        <f>SUM(J16,J12)</f>
        <v>62</v>
      </c>
      <c r="K21" s="7">
        <f>SUM(K16,K12)</f>
        <v>0</v>
      </c>
      <c r="L21" s="7">
        <f>SUM(L16,L12)</f>
        <v>166</v>
      </c>
      <c r="M21" s="7">
        <f>SUM(M16,M12)</f>
        <v>3</v>
      </c>
      <c r="N21" s="7"/>
      <c r="O21" s="7">
        <f>SUM(O16,O12)</f>
        <v>163</v>
      </c>
      <c r="P21" s="7">
        <f>SUM(P16,P12)</f>
        <v>0</v>
      </c>
      <c r="Q21" s="7">
        <f>SUM(Q16,Q12)</f>
        <v>65</v>
      </c>
      <c r="R21" s="7">
        <f>SUM(R16,R12)</f>
        <v>3</v>
      </c>
      <c r="S21" s="7"/>
      <c r="T21" s="7">
        <f>SUM(T16,T12)</f>
        <v>62</v>
      </c>
      <c r="U21" s="7">
        <f>SUM(U16,U12)</f>
        <v>0</v>
      </c>
      <c r="V21" s="7">
        <f>SUM(V16,V12)</f>
        <v>166</v>
      </c>
      <c r="W21" s="7">
        <f>SUM(W16,W12)</f>
        <v>3</v>
      </c>
      <c r="X21" s="7"/>
      <c r="Y21" s="7">
        <f>SUM(Y16,Y12)</f>
        <v>163</v>
      </c>
      <c r="Z21" s="7">
        <f>SUM(Z16,Z12)</f>
        <v>0</v>
      </c>
      <c r="AA21" s="7">
        <f>AA12+AA16</f>
        <v>0</v>
      </c>
      <c r="AB21" s="7">
        <f>SUM(AB16,AB12)</f>
        <v>0</v>
      </c>
      <c r="AC21" s="7">
        <f>SUM(AC16,AC12)</f>
        <v>0</v>
      </c>
      <c r="AD21" s="7">
        <f>SUM(AD16,AD12)</f>
        <v>0</v>
      </c>
      <c r="AE21" s="7">
        <f>SUM(AE16,AE12)</f>
        <v>0</v>
      </c>
    </row>
    <row r="22" spans="1:31" ht="17.2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row>
    <row r="23" spans="1:31" ht="24" customHeight="1">
      <c r="A23" s="104" t="s">
        <v>49</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row>
    <row r="24" spans="1:31" ht="24" customHeight="1">
      <c r="A24" s="104" t="s">
        <v>41</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row>
    <row r="25" spans="1:31" ht="24" customHeight="1">
      <c r="A25" s="104" t="s">
        <v>30</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row>
    <row r="26" spans="1:31" ht="56.25" customHeight="1">
      <c r="A26" s="106" t="s">
        <v>42</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row>
    <row r="27" spans="1:31" ht="21.75" customHeight="1">
      <c r="A27" s="104" t="s">
        <v>50</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row>
    <row r="28" spans="1:31" ht="21.75" customHeight="1">
      <c r="A28" s="105" t="s">
        <v>39</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row>
    <row r="29" spans="1:31" ht="27"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1"/>
      <c r="AD29" s="11"/>
      <c r="AE29" s="11"/>
    </row>
    <row r="30" spans="1:31" ht="15.75">
      <c r="A30" s="99" t="s">
        <v>3</v>
      </c>
      <c r="B30" s="99"/>
      <c r="C30" s="99"/>
      <c r="D30" s="99"/>
      <c r="E30" s="99"/>
      <c r="F30" s="99"/>
      <c r="G30" s="99"/>
      <c r="H30" s="11"/>
      <c r="I30" s="11"/>
      <c r="J30" s="11"/>
      <c r="K30" s="11"/>
      <c r="L30" s="11"/>
      <c r="N30" s="20"/>
      <c r="O30" s="20"/>
      <c r="P30" s="20"/>
      <c r="Q30" s="20"/>
      <c r="R30" s="20"/>
      <c r="S30" s="20"/>
      <c r="T30" s="100" t="s">
        <v>32</v>
      </c>
      <c r="U30" s="100"/>
      <c r="V30" s="100"/>
      <c r="W30" s="100"/>
      <c r="X30" s="100"/>
      <c r="Y30" s="100"/>
      <c r="Z30" s="100"/>
      <c r="AA30" s="100"/>
      <c r="AB30" s="100"/>
      <c r="AC30" s="100"/>
      <c r="AD30" s="100"/>
      <c r="AE30" s="100"/>
    </row>
    <row r="31" spans="1:31" ht="15.75" customHeight="1">
      <c r="A31" s="101" t="s">
        <v>4</v>
      </c>
      <c r="B31" s="101"/>
      <c r="C31" s="101"/>
      <c r="D31" s="101"/>
      <c r="E31" s="101"/>
      <c r="F31" s="101"/>
      <c r="G31" s="101"/>
      <c r="H31" s="11"/>
      <c r="I31" s="11"/>
      <c r="J31" s="11"/>
      <c r="K31" s="11"/>
      <c r="L31" s="11"/>
      <c r="M31" s="102"/>
      <c r="N31" s="102"/>
      <c r="O31" s="102"/>
      <c r="P31" s="102"/>
      <c r="Q31" s="102"/>
      <c r="R31" s="102"/>
      <c r="S31" s="102"/>
      <c r="T31" s="102"/>
      <c r="U31" s="102"/>
      <c r="V31" s="102"/>
      <c r="W31" s="102"/>
      <c r="X31" s="102"/>
      <c r="Y31" s="102"/>
      <c r="Z31" s="102"/>
      <c r="AA31" s="102"/>
      <c r="AB31" s="102"/>
      <c r="AC31" s="12"/>
      <c r="AD31" s="12"/>
      <c r="AE31" s="12"/>
    </row>
    <row r="32" spans="1:31" ht="15">
      <c r="A32" s="101" t="s">
        <v>5</v>
      </c>
      <c r="B32" s="101"/>
      <c r="C32" s="101"/>
      <c r="D32" s="101"/>
      <c r="E32" s="101"/>
      <c r="F32" s="101"/>
      <c r="G32" s="101"/>
      <c r="H32" s="11"/>
      <c r="I32" s="11"/>
      <c r="J32" s="11"/>
      <c r="K32" s="11"/>
      <c r="L32" s="11"/>
      <c r="M32" s="13"/>
      <c r="N32" s="13"/>
      <c r="O32" s="13"/>
      <c r="P32" s="13"/>
      <c r="Q32" s="13"/>
      <c r="R32" s="13"/>
      <c r="S32" s="13"/>
      <c r="T32" s="13"/>
      <c r="U32" s="13"/>
      <c r="V32" s="13"/>
      <c r="W32" s="13"/>
      <c r="X32" s="13"/>
      <c r="Y32" s="13"/>
      <c r="Z32" s="13"/>
      <c r="AA32" s="13"/>
      <c r="AB32" s="13"/>
      <c r="AC32" s="11"/>
      <c r="AD32" s="11"/>
      <c r="AE32" s="11"/>
    </row>
    <row r="33" spans="1:31" ht="15">
      <c r="A33" s="103" t="s">
        <v>31</v>
      </c>
      <c r="B33" s="101"/>
      <c r="C33" s="101"/>
      <c r="D33" s="101"/>
      <c r="E33" s="101"/>
      <c r="F33" s="101"/>
      <c r="G33" s="101"/>
      <c r="H33" s="11"/>
      <c r="I33" s="11"/>
      <c r="J33" s="11"/>
      <c r="K33" s="11"/>
      <c r="L33" s="11"/>
      <c r="M33" s="13"/>
      <c r="N33" s="13"/>
      <c r="O33" s="13"/>
      <c r="P33" s="13"/>
      <c r="Q33" s="13"/>
      <c r="R33" s="13"/>
      <c r="S33" s="13"/>
      <c r="T33" s="13"/>
      <c r="U33" s="13"/>
      <c r="V33" s="13"/>
      <c r="W33" s="13"/>
      <c r="X33" s="13"/>
      <c r="Y33" s="13"/>
      <c r="Z33" s="13"/>
      <c r="AA33" s="13"/>
      <c r="AB33" s="13"/>
      <c r="AC33" s="11"/>
      <c r="AD33" s="11"/>
      <c r="AE33" s="11"/>
    </row>
    <row r="34" spans="1:31" ht="15">
      <c r="A34" s="101" t="s">
        <v>6</v>
      </c>
      <c r="B34" s="101"/>
      <c r="C34" s="101"/>
      <c r="D34" s="101"/>
      <c r="E34" s="101"/>
      <c r="F34" s="101"/>
      <c r="G34" s="101"/>
      <c r="H34" s="11"/>
      <c r="I34" s="11"/>
      <c r="J34" s="11"/>
      <c r="K34" s="11"/>
      <c r="L34" s="11"/>
      <c r="M34" s="13"/>
      <c r="N34" s="13"/>
      <c r="O34" s="13"/>
      <c r="P34" s="13"/>
      <c r="Q34" s="13"/>
      <c r="R34" s="13"/>
      <c r="S34" s="13"/>
      <c r="T34" s="13"/>
      <c r="U34" s="13"/>
      <c r="V34" s="13"/>
      <c r="W34" s="13"/>
      <c r="X34" s="13"/>
      <c r="Y34" s="13"/>
      <c r="Z34" s="13"/>
      <c r="AA34" s="13"/>
      <c r="AB34" s="13"/>
      <c r="AC34" s="11"/>
      <c r="AD34" s="11"/>
      <c r="AE34" s="11"/>
    </row>
    <row r="35" spans="1:31" ht="15">
      <c r="A35" s="101" t="s">
        <v>11</v>
      </c>
      <c r="B35" s="101"/>
      <c r="C35" s="101"/>
      <c r="D35" s="101"/>
      <c r="E35" s="101"/>
      <c r="F35" s="101"/>
      <c r="G35" s="101"/>
      <c r="H35" s="5"/>
      <c r="I35" s="5"/>
      <c r="J35" s="5"/>
      <c r="K35" s="5"/>
      <c r="L35" s="5"/>
      <c r="M35" s="14"/>
      <c r="N35" s="14"/>
      <c r="O35" s="14"/>
      <c r="P35" s="14"/>
      <c r="Q35" s="14"/>
      <c r="R35" s="14"/>
      <c r="S35" s="14"/>
      <c r="T35" s="14"/>
      <c r="U35" s="14"/>
      <c r="V35" s="14"/>
      <c r="W35" s="14"/>
      <c r="X35" s="14"/>
      <c r="Y35" s="14"/>
      <c r="Z35" s="14"/>
      <c r="AA35" s="14"/>
      <c r="AB35" s="14"/>
      <c r="AC35" s="5"/>
      <c r="AD35" s="5"/>
      <c r="AE35" s="5"/>
    </row>
    <row r="36" spans="1:31" ht="18" customHeight="1">
      <c r="A36" s="5"/>
      <c r="B36" s="5"/>
      <c r="C36" s="5"/>
      <c r="D36" s="5"/>
      <c r="E36" s="5"/>
      <c r="F36" s="5"/>
      <c r="G36" s="5"/>
      <c r="H36" s="5"/>
      <c r="I36" s="5"/>
      <c r="J36" s="5"/>
      <c r="K36" s="5"/>
      <c r="L36" s="5"/>
      <c r="N36" s="21"/>
      <c r="O36" s="21"/>
      <c r="P36" s="21"/>
      <c r="Q36" s="21"/>
      <c r="R36" s="21"/>
      <c r="S36" s="21"/>
      <c r="T36" s="98" t="s">
        <v>40</v>
      </c>
      <c r="U36" s="98"/>
      <c r="V36" s="98"/>
      <c r="W36" s="98"/>
      <c r="X36" s="98"/>
      <c r="Y36" s="98"/>
      <c r="Z36" s="98"/>
      <c r="AA36" s="98"/>
      <c r="AB36" s="98"/>
      <c r="AC36" s="98"/>
      <c r="AD36" s="98"/>
      <c r="AE36" s="98"/>
    </row>
    <row r="37" spans="1:3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sheetData>
  <sheetProtection/>
  <mergeCells count="50">
    <mergeCell ref="A23:AE23"/>
    <mergeCell ref="A34:G34"/>
    <mergeCell ref="A35:G35"/>
    <mergeCell ref="A24:AE24"/>
    <mergeCell ref="A25:AE25"/>
    <mergeCell ref="A27:AE27"/>
    <mergeCell ref="A28:AE28"/>
    <mergeCell ref="A26:AE26"/>
    <mergeCell ref="T36:AE36"/>
    <mergeCell ref="A30:G30"/>
    <mergeCell ref="H10:K10"/>
    <mergeCell ref="L10:L11"/>
    <mergeCell ref="M10:P10"/>
    <mergeCell ref="T30:AE30"/>
    <mergeCell ref="A31:G31"/>
    <mergeCell ref="M31:AB31"/>
    <mergeCell ref="A32:G32"/>
    <mergeCell ref="A33:G33"/>
    <mergeCell ref="AC8:AE8"/>
    <mergeCell ref="G9:K9"/>
    <mergeCell ref="L9:P9"/>
    <mergeCell ref="Q9:U9"/>
    <mergeCell ref="V9:Z9"/>
    <mergeCell ref="AC9:AC11"/>
    <mergeCell ref="AD9:AD11"/>
    <mergeCell ref="W10:Z10"/>
    <mergeCell ref="AE9:AE11"/>
    <mergeCell ref="G10:G11"/>
    <mergeCell ref="A6:AB6"/>
    <mergeCell ref="A7:AB7"/>
    <mergeCell ref="A8:A11"/>
    <mergeCell ref="B8:B11"/>
    <mergeCell ref="C8:C11"/>
    <mergeCell ref="D8:D11"/>
    <mergeCell ref="E8:E11"/>
    <mergeCell ref="Q10:Q11"/>
    <mergeCell ref="AB8:AB11"/>
    <mergeCell ref="AA8:AA11"/>
    <mergeCell ref="A1:L1"/>
    <mergeCell ref="M1:AE1"/>
    <mergeCell ref="A2:L2"/>
    <mergeCell ref="M2:AE2"/>
    <mergeCell ref="A4:AE4"/>
    <mergeCell ref="A5:AE5"/>
    <mergeCell ref="G8:P8"/>
    <mergeCell ref="Q8:Z8"/>
    <mergeCell ref="F8:F11"/>
    <mergeCell ref="R10:U10"/>
    <mergeCell ref="V10:V11"/>
    <mergeCell ref="A21:D21"/>
  </mergeCells>
  <printOptions/>
  <pageMargins left="0.46" right="0.25" top="0.5" bottom="0.42" header="0.3" footer="0.3"/>
  <pageSetup horizontalDpi="600" verticalDpi="600" orientation="landscape" paperSize="9" scale="85" r:id="rId4"/>
  <drawing r:id="rId3"/>
  <legacyDrawing r:id="rId2"/>
</worksheet>
</file>

<file path=xl/worksheets/sheet2.xml><?xml version="1.0" encoding="utf-8"?>
<worksheet xmlns="http://schemas.openxmlformats.org/spreadsheetml/2006/main" xmlns:r="http://schemas.openxmlformats.org/officeDocument/2006/relationships">
  <dimension ref="A1:AE80"/>
  <sheetViews>
    <sheetView zoomScalePageLayoutView="0" workbookViewId="0" topLeftCell="A19">
      <selection activeCell="A23" sqref="A23:AE23"/>
    </sheetView>
  </sheetViews>
  <sheetFormatPr defaultColWidth="9.140625" defaultRowHeight="15"/>
  <cols>
    <col min="1" max="1" width="3.421875" style="0" customWidth="1"/>
    <col min="2" max="2" width="14.00390625" style="0" customWidth="1"/>
    <col min="3" max="3" width="7.7109375" style="0" customWidth="1"/>
    <col min="4" max="4" width="4.7109375" style="0" customWidth="1"/>
    <col min="5" max="5" width="4.140625" style="0" customWidth="1"/>
    <col min="6" max="6" width="4.57421875" style="0" customWidth="1"/>
    <col min="7" max="7" width="5.00390625" style="0" customWidth="1"/>
    <col min="8" max="9" width="4.57421875" style="0" customWidth="1"/>
    <col min="10" max="10" width="4.140625" style="0" customWidth="1"/>
    <col min="11" max="11" width="5.421875" style="0" customWidth="1"/>
    <col min="12" max="12" width="5.140625" style="0" customWidth="1"/>
    <col min="13" max="17" width="5.00390625" style="0" customWidth="1"/>
    <col min="18" max="20" width="4.8515625" style="0" customWidth="1"/>
    <col min="21" max="21" width="5.28125" style="0" customWidth="1"/>
    <col min="22" max="22" width="4.7109375" style="0" customWidth="1"/>
    <col min="23" max="24" width="4.8515625" style="0" customWidth="1"/>
    <col min="25" max="26" width="4.57421875" style="0" customWidth="1"/>
    <col min="27" max="27" width="6.00390625" style="0" customWidth="1"/>
    <col min="28" max="28" width="5.00390625" style="0" customWidth="1"/>
    <col min="29" max="29" width="5.140625" style="0" customWidth="1"/>
    <col min="30" max="30" width="4.8515625" style="0" customWidth="1"/>
    <col min="31" max="31" width="5.57421875" style="0" customWidth="1"/>
  </cols>
  <sheetData>
    <row r="1" spans="1:31" ht="38.25" customHeight="1">
      <c r="A1" s="87" t="s">
        <v>35</v>
      </c>
      <c r="B1" s="87"/>
      <c r="C1" s="87"/>
      <c r="D1" s="87"/>
      <c r="E1" s="87"/>
      <c r="F1" s="87"/>
      <c r="G1" s="87"/>
      <c r="H1" s="87"/>
      <c r="I1" s="87"/>
      <c r="J1" s="87"/>
      <c r="K1" s="87"/>
      <c r="L1" s="87"/>
      <c r="M1" s="88" t="s">
        <v>2</v>
      </c>
      <c r="N1" s="88"/>
      <c r="O1" s="88"/>
      <c r="P1" s="88"/>
      <c r="Q1" s="88"/>
      <c r="R1" s="88"/>
      <c r="S1" s="88"/>
      <c r="T1" s="88"/>
      <c r="U1" s="88"/>
      <c r="V1" s="88"/>
      <c r="W1" s="88"/>
      <c r="X1" s="88"/>
      <c r="Y1" s="88"/>
      <c r="Z1" s="88"/>
      <c r="AA1" s="88"/>
      <c r="AB1" s="88"/>
      <c r="AC1" s="88"/>
      <c r="AD1" s="88"/>
      <c r="AE1" s="88"/>
    </row>
    <row r="2" spans="1:31" ht="14.25" customHeight="1">
      <c r="A2" s="89" t="s">
        <v>38</v>
      </c>
      <c r="B2" s="90"/>
      <c r="C2" s="90"/>
      <c r="D2" s="90"/>
      <c r="E2" s="90"/>
      <c r="F2" s="90"/>
      <c r="G2" s="90"/>
      <c r="H2" s="90"/>
      <c r="I2" s="90"/>
      <c r="J2" s="90"/>
      <c r="K2" s="90"/>
      <c r="L2" s="90"/>
      <c r="M2" s="91" t="s">
        <v>46</v>
      </c>
      <c r="N2" s="91"/>
      <c r="O2" s="91"/>
      <c r="P2" s="91"/>
      <c r="Q2" s="91"/>
      <c r="R2" s="91"/>
      <c r="S2" s="91"/>
      <c r="T2" s="91"/>
      <c r="U2" s="91"/>
      <c r="V2" s="91"/>
      <c r="W2" s="91"/>
      <c r="X2" s="91"/>
      <c r="Y2" s="91"/>
      <c r="Z2" s="91"/>
      <c r="AA2" s="91"/>
      <c r="AB2" s="91"/>
      <c r="AC2" s="91"/>
      <c r="AD2" s="91"/>
      <c r="AE2" s="91"/>
    </row>
    <row r="3" spans="1:31" ht="8.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ht="20.25" customHeight="1">
      <c r="A4" s="92" t="s">
        <v>23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1:31" ht="16.5" customHeight="1">
      <c r="A5" s="93" t="s">
        <v>47</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row>
    <row r="6" spans="1:31" ht="18" customHeight="1">
      <c r="A6" s="94" t="s">
        <v>0</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6"/>
      <c r="AD6" s="6"/>
      <c r="AE6" s="6"/>
    </row>
    <row r="7" spans="1:31" ht="17.25" customHeight="1">
      <c r="A7" s="94" t="s">
        <v>24</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6"/>
      <c r="AD7" s="6"/>
      <c r="AE7" s="6"/>
    </row>
    <row r="8" spans="1:31" s="2" customFormat="1" ht="25.5" customHeight="1">
      <c r="A8" s="95" t="s">
        <v>7</v>
      </c>
      <c r="B8" s="95" t="s">
        <v>13</v>
      </c>
      <c r="C8" s="84" t="s">
        <v>15</v>
      </c>
      <c r="D8" s="84" t="s">
        <v>14</v>
      </c>
      <c r="E8" s="84" t="s">
        <v>1</v>
      </c>
      <c r="F8" s="84" t="s">
        <v>28</v>
      </c>
      <c r="G8" s="78" t="s">
        <v>33</v>
      </c>
      <c r="H8" s="79"/>
      <c r="I8" s="79"/>
      <c r="J8" s="79"/>
      <c r="K8" s="79"/>
      <c r="L8" s="79"/>
      <c r="M8" s="79"/>
      <c r="N8" s="79"/>
      <c r="O8" s="79"/>
      <c r="P8" s="80"/>
      <c r="Q8" s="81" t="s">
        <v>34</v>
      </c>
      <c r="R8" s="82"/>
      <c r="S8" s="82"/>
      <c r="T8" s="82"/>
      <c r="U8" s="82"/>
      <c r="V8" s="82"/>
      <c r="W8" s="82"/>
      <c r="X8" s="82"/>
      <c r="Y8" s="82"/>
      <c r="Z8" s="83"/>
      <c r="AA8" s="84" t="s">
        <v>45</v>
      </c>
      <c r="AB8" s="84" t="s">
        <v>25</v>
      </c>
      <c r="AC8" s="95" t="s">
        <v>8</v>
      </c>
      <c r="AD8" s="95"/>
      <c r="AE8" s="95"/>
    </row>
    <row r="9" spans="1:31" s="2" customFormat="1" ht="15.75" customHeight="1">
      <c r="A9" s="95"/>
      <c r="B9" s="95"/>
      <c r="C9" s="85"/>
      <c r="D9" s="96"/>
      <c r="E9" s="96"/>
      <c r="F9" s="85"/>
      <c r="G9" s="78" t="s">
        <v>16</v>
      </c>
      <c r="H9" s="79"/>
      <c r="I9" s="79"/>
      <c r="J9" s="79"/>
      <c r="K9" s="80"/>
      <c r="L9" s="78" t="s">
        <v>17</v>
      </c>
      <c r="M9" s="79"/>
      <c r="N9" s="79"/>
      <c r="O9" s="79"/>
      <c r="P9" s="80"/>
      <c r="Q9" s="78" t="s">
        <v>16</v>
      </c>
      <c r="R9" s="79"/>
      <c r="S9" s="79"/>
      <c r="T9" s="79"/>
      <c r="U9" s="80"/>
      <c r="V9" s="78" t="s">
        <v>17</v>
      </c>
      <c r="W9" s="79"/>
      <c r="X9" s="79"/>
      <c r="Y9" s="79"/>
      <c r="Z9" s="80"/>
      <c r="AA9" s="85"/>
      <c r="AB9" s="85"/>
      <c r="AC9" s="84" t="s">
        <v>26</v>
      </c>
      <c r="AD9" s="84" t="s">
        <v>27</v>
      </c>
      <c r="AE9" s="84" t="s">
        <v>22</v>
      </c>
    </row>
    <row r="10" spans="1:31" s="2" customFormat="1" ht="15.75" customHeight="1">
      <c r="A10" s="95"/>
      <c r="B10" s="95"/>
      <c r="C10" s="85"/>
      <c r="D10" s="96"/>
      <c r="E10" s="96"/>
      <c r="F10" s="85"/>
      <c r="G10" s="84" t="s">
        <v>43</v>
      </c>
      <c r="H10" s="78" t="s">
        <v>18</v>
      </c>
      <c r="I10" s="79"/>
      <c r="J10" s="79"/>
      <c r="K10" s="80"/>
      <c r="L10" s="84" t="s">
        <v>44</v>
      </c>
      <c r="M10" s="78" t="s">
        <v>18</v>
      </c>
      <c r="N10" s="79"/>
      <c r="O10" s="79"/>
      <c r="P10" s="80"/>
      <c r="Q10" s="84" t="s">
        <v>44</v>
      </c>
      <c r="R10" s="78" t="s">
        <v>18</v>
      </c>
      <c r="S10" s="79"/>
      <c r="T10" s="79"/>
      <c r="U10" s="80"/>
      <c r="V10" s="84" t="s">
        <v>44</v>
      </c>
      <c r="W10" s="78" t="s">
        <v>18</v>
      </c>
      <c r="X10" s="79"/>
      <c r="Y10" s="79"/>
      <c r="Z10" s="80"/>
      <c r="AA10" s="85"/>
      <c r="AB10" s="85"/>
      <c r="AC10" s="85"/>
      <c r="AD10" s="85"/>
      <c r="AE10" s="85"/>
    </row>
    <row r="11" spans="1:31" s="2" customFormat="1" ht="42" customHeight="1">
      <c r="A11" s="95"/>
      <c r="B11" s="95"/>
      <c r="C11" s="86"/>
      <c r="D11" s="97"/>
      <c r="E11" s="97"/>
      <c r="F11" s="86"/>
      <c r="G11" s="86"/>
      <c r="H11" s="8" t="s">
        <v>19</v>
      </c>
      <c r="I11" s="8" t="s">
        <v>29</v>
      </c>
      <c r="J11" s="8" t="s">
        <v>20</v>
      </c>
      <c r="K11" s="8" t="s">
        <v>21</v>
      </c>
      <c r="L11" s="86"/>
      <c r="M11" s="8" t="s">
        <v>19</v>
      </c>
      <c r="N11" s="8" t="s">
        <v>29</v>
      </c>
      <c r="O11" s="8" t="s">
        <v>20</v>
      </c>
      <c r="P11" s="8" t="s">
        <v>21</v>
      </c>
      <c r="Q11" s="86"/>
      <c r="R11" s="8" t="s">
        <v>19</v>
      </c>
      <c r="S11" s="8" t="s">
        <v>29</v>
      </c>
      <c r="T11" s="8" t="s">
        <v>20</v>
      </c>
      <c r="U11" s="8" t="s">
        <v>21</v>
      </c>
      <c r="V11" s="86"/>
      <c r="W11" s="8" t="s">
        <v>19</v>
      </c>
      <c r="X11" s="8" t="s">
        <v>29</v>
      </c>
      <c r="Y11" s="8" t="s">
        <v>20</v>
      </c>
      <c r="Z11" s="8" t="s">
        <v>21</v>
      </c>
      <c r="AA11" s="86"/>
      <c r="AB11" s="86"/>
      <c r="AC11" s="86"/>
      <c r="AD11" s="86"/>
      <c r="AE11" s="86"/>
    </row>
    <row r="12" spans="1:31" s="2" customFormat="1" ht="18" customHeight="1">
      <c r="A12" s="3" t="s">
        <v>9</v>
      </c>
      <c r="B12" s="3" t="s">
        <v>36</v>
      </c>
      <c r="C12" s="9"/>
      <c r="D12" s="9"/>
      <c r="E12" s="3">
        <f>SUM(E13:E15)</f>
        <v>1</v>
      </c>
      <c r="F12" s="3"/>
      <c r="G12" s="3">
        <f>SUM(G13:G15)</f>
        <v>65</v>
      </c>
      <c r="H12" s="3">
        <f>SUM(H13:H15)</f>
        <v>3</v>
      </c>
      <c r="I12" s="3"/>
      <c r="J12" s="3">
        <f>SUM(J13:J15)</f>
        <v>62</v>
      </c>
      <c r="K12" s="3">
        <f>SUM(K13:K15)</f>
        <v>0</v>
      </c>
      <c r="L12" s="3">
        <f>SUM(L13:L15)</f>
        <v>166</v>
      </c>
      <c r="M12" s="3">
        <f>SUM(M13:M15)</f>
        <v>3</v>
      </c>
      <c r="N12" s="3"/>
      <c r="O12" s="3">
        <f>SUM(O13:O15)</f>
        <v>163</v>
      </c>
      <c r="P12" s="3">
        <f>SUM(P13:P15)</f>
        <v>0</v>
      </c>
      <c r="Q12" s="3">
        <f>SUM(Q13:Q15)</f>
        <v>65</v>
      </c>
      <c r="R12" s="3">
        <f>SUM(R13:R15)</f>
        <v>3</v>
      </c>
      <c r="S12" s="3"/>
      <c r="T12" s="3">
        <f>SUM(T13:T15)</f>
        <v>62</v>
      </c>
      <c r="U12" s="3">
        <f>SUM(U13:U15)</f>
        <v>0</v>
      </c>
      <c r="V12" s="3">
        <f>SUM(V13:V15)</f>
        <v>166</v>
      </c>
      <c r="W12" s="3">
        <f>SUM(W13:W15)</f>
        <v>3</v>
      </c>
      <c r="X12" s="3"/>
      <c r="Y12" s="3">
        <f>SUM(Y13:Y15)</f>
        <v>163</v>
      </c>
      <c r="Z12" s="3">
        <f>SUM(Z13:Z15)</f>
        <v>0</v>
      </c>
      <c r="AA12" s="3"/>
      <c r="AB12" s="3"/>
      <c r="AC12" s="3"/>
      <c r="AD12" s="3"/>
      <c r="AE12" s="3"/>
    </row>
    <row r="13" spans="1:31" s="2" customFormat="1" ht="25.5" customHeight="1">
      <c r="A13" s="3"/>
      <c r="B13" s="4" t="s">
        <v>37</v>
      </c>
      <c r="C13" s="18" t="s">
        <v>48</v>
      </c>
      <c r="D13" s="10" t="s">
        <v>12</v>
      </c>
      <c r="E13" s="9">
        <v>1</v>
      </c>
      <c r="F13" s="9">
        <v>1</v>
      </c>
      <c r="G13" s="9">
        <f>SUM(H13:K13)</f>
        <v>65</v>
      </c>
      <c r="H13" s="9">
        <v>3</v>
      </c>
      <c r="I13" s="9">
        <v>0</v>
      </c>
      <c r="J13" s="9">
        <v>62</v>
      </c>
      <c r="K13" s="9">
        <v>0</v>
      </c>
      <c r="L13" s="9">
        <f>SUM(M13:P13)</f>
        <v>166</v>
      </c>
      <c r="M13" s="9">
        <v>3</v>
      </c>
      <c r="N13" s="9"/>
      <c r="O13" s="9">
        <v>163</v>
      </c>
      <c r="P13" s="9">
        <v>0</v>
      </c>
      <c r="Q13" s="9">
        <f>SUM(R13:U13)</f>
        <v>65</v>
      </c>
      <c r="R13" s="9">
        <f>H13</f>
        <v>3</v>
      </c>
      <c r="S13" s="9">
        <f>I13</f>
        <v>0</v>
      </c>
      <c r="T13" s="9">
        <f>J13</f>
        <v>62</v>
      </c>
      <c r="U13" s="9">
        <f>K13</f>
        <v>0</v>
      </c>
      <c r="V13" s="9">
        <f>SUM(W13:Z13)</f>
        <v>166</v>
      </c>
      <c r="W13" s="9">
        <f>M13</f>
        <v>3</v>
      </c>
      <c r="X13" s="9">
        <f>N13</f>
        <v>0</v>
      </c>
      <c r="Y13" s="9">
        <f>O13</f>
        <v>163</v>
      </c>
      <c r="Z13" s="9">
        <f>P13</f>
        <v>0</v>
      </c>
      <c r="AA13" s="9"/>
      <c r="AB13" s="9"/>
      <c r="AC13" s="9">
        <v>100</v>
      </c>
      <c r="AD13" s="19">
        <v>2000</v>
      </c>
      <c r="AE13" s="9">
        <v>3</v>
      </c>
    </row>
    <row r="14" spans="1:31" s="2" customFormat="1" ht="25.5" customHeight="1">
      <c r="A14" s="3"/>
      <c r="B14" s="4"/>
      <c r="C14" s="15"/>
      <c r="D14" s="10"/>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s="2" customFormat="1" ht="18" customHeight="1">
      <c r="A15" s="3"/>
      <c r="B15" s="4"/>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s="2" customFormat="1" ht="18" customHeight="1">
      <c r="A16" s="3"/>
      <c r="B16" s="3"/>
      <c r="C16" s="9"/>
      <c r="D16" s="9"/>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s="2" customFormat="1" ht="26.25" customHeight="1">
      <c r="A17" s="3" t="s">
        <v>51</v>
      </c>
      <c r="B17" s="4" t="s">
        <v>52</v>
      </c>
      <c r="C17" s="9"/>
      <c r="D17" s="10"/>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s="2" customFormat="1" ht="26.25" customHeight="1">
      <c r="A18" s="3"/>
      <c r="B18" s="4"/>
      <c r="C18" s="9"/>
      <c r="D18" s="10"/>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s="2" customFormat="1" ht="26.25" customHeight="1">
      <c r="A19" s="3"/>
      <c r="B19" s="4"/>
      <c r="C19" s="9"/>
      <c r="D19" s="10"/>
      <c r="E19" s="9"/>
      <c r="F19" s="9"/>
      <c r="G19" s="9"/>
      <c r="H19" s="9"/>
      <c r="I19" s="9"/>
      <c r="J19" s="9"/>
      <c r="K19" s="9"/>
      <c r="L19" s="9"/>
      <c r="M19" s="9"/>
      <c r="N19" s="9"/>
      <c r="O19" s="9"/>
      <c r="P19" s="9"/>
      <c r="Q19" s="9"/>
      <c r="R19" s="9"/>
      <c r="S19" s="9"/>
      <c r="T19" s="9"/>
      <c r="U19" s="9"/>
      <c r="V19" s="9"/>
      <c r="W19" s="9"/>
      <c r="X19" s="9"/>
      <c r="Y19" s="9"/>
      <c r="Z19" s="9"/>
      <c r="AA19" s="9"/>
      <c r="AB19" s="9"/>
      <c r="AC19" s="9"/>
      <c r="AD19" s="9"/>
      <c r="AE19" s="9"/>
    </row>
    <row r="20" spans="1:31" s="2" customFormat="1" ht="20.25" customHeight="1">
      <c r="A20" s="4"/>
      <c r="B20" s="4"/>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ht="27.75" customHeight="1">
      <c r="A21" s="78" t="s">
        <v>10</v>
      </c>
      <c r="B21" s="79"/>
      <c r="C21" s="79"/>
      <c r="D21" s="79"/>
      <c r="E21" s="7">
        <f>SUM(E16,E12)</f>
        <v>1</v>
      </c>
      <c r="F21" s="7"/>
      <c r="G21" s="7">
        <f>SUM(G16,G12)</f>
        <v>65</v>
      </c>
      <c r="H21" s="7">
        <f>SUM(H16,H12)</f>
        <v>3</v>
      </c>
      <c r="I21" s="7"/>
      <c r="J21" s="7">
        <f>SUM(J16,J12)</f>
        <v>62</v>
      </c>
      <c r="K21" s="7">
        <f>SUM(K16,K12)</f>
        <v>0</v>
      </c>
      <c r="L21" s="7">
        <f>SUM(L16,L12)</f>
        <v>166</v>
      </c>
      <c r="M21" s="7">
        <f>SUM(M16,M12)</f>
        <v>3</v>
      </c>
      <c r="N21" s="7"/>
      <c r="O21" s="7">
        <f>SUM(O16,O12)</f>
        <v>163</v>
      </c>
      <c r="P21" s="7">
        <f>SUM(P16,P12)</f>
        <v>0</v>
      </c>
      <c r="Q21" s="7">
        <f>SUM(Q16,Q12)</f>
        <v>65</v>
      </c>
      <c r="R21" s="7">
        <f>SUM(R16,R12)</f>
        <v>3</v>
      </c>
      <c r="S21" s="7"/>
      <c r="T21" s="7">
        <f>SUM(T16,T12)</f>
        <v>62</v>
      </c>
      <c r="U21" s="7">
        <f>SUM(U16,U12)</f>
        <v>0</v>
      </c>
      <c r="V21" s="7">
        <f>SUM(V16,V12)</f>
        <v>166</v>
      </c>
      <c r="W21" s="7">
        <f>SUM(W16,W12)</f>
        <v>3</v>
      </c>
      <c r="X21" s="7"/>
      <c r="Y21" s="7">
        <f>SUM(Y16,Y12)</f>
        <v>163</v>
      </c>
      <c r="Z21" s="7">
        <f>SUM(Z16,Z12)</f>
        <v>0</v>
      </c>
      <c r="AA21" s="7">
        <f>AA12+AA16</f>
        <v>0</v>
      </c>
      <c r="AB21" s="7">
        <f>SUM(AB16,AB12)</f>
        <v>0</v>
      </c>
      <c r="AC21" s="7">
        <f>SUM(AC16,AC12)</f>
        <v>0</v>
      </c>
      <c r="AD21" s="7">
        <f>SUM(AD16,AD12)</f>
        <v>0</v>
      </c>
      <c r="AE21" s="7">
        <f>SUM(AE16,AE12)</f>
        <v>0</v>
      </c>
    </row>
    <row r="22" spans="1:31" ht="17.2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row>
    <row r="23" spans="1:31" ht="162.75" customHeight="1">
      <c r="A23" s="104" t="s">
        <v>54</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row>
    <row r="24" spans="1:31" ht="24" customHeight="1">
      <c r="A24" s="104" t="s">
        <v>41</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row>
    <row r="25" spans="1:31" ht="24" customHeight="1">
      <c r="A25" s="104" t="s">
        <v>30</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row>
    <row r="26" spans="1:31" ht="56.25" customHeight="1">
      <c r="A26" s="106" t="s">
        <v>42</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row>
    <row r="27" spans="1:31" ht="51" customHeight="1">
      <c r="A27" s="104" t="s">
        <v>53</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row>
    <row r="28" spans="1:31" ht="21.75" customHeight="1">
      <c r="A28" s="105" t="s">
        <v>55</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row>
    <row r="29" spans="1:31" ht="27"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1"/>
      <c r="AD29" s="11"/>
      <c r="AE29" s="11"/>
    </row>
    <row r="30" spans="1:31" ht="15.75">
      <c r="A30" s="99" t="s">
        <v>3</v>
      </c>
      <c r="B30" s="99"/>
      <c r="C30" s="99"/>
      <c r="D30" s="99"/>
      <c r="E30" s="99"/>
      <c r="F30" s="99"/>
      <c r="G30" s="99"/>
      <c r="H30" s="11"/>
      <c r="I30" s="11"/>
      <c r="J30" s="11"/>
      <c r="K30" s="11"/>
      <c r="L30" s="11"/>
      <c r="N30" s="20"/>
      <c r="O30" s="20"/>
      <c r="P30" s="20"/>
      <c r="Q30" s="20"/>
      <c r="R30" s="20"/>
      <c r="S30" s="20"/>
      <c r="T30" s="100" t="s">
        <v>32</v>
      </c>
      <c r="U30" s="100"/>
      <c r="V30" s="100"/>
      <c r="W30" s="100"/>
      <c r="X30" s="100"/>
      <c r="Y30" s="100"/>
      <c r="Z30" s="100"/>
      <c r="AA30" s="100"/>
      <c r="AB30" s="100"/>
      <c r="AC30" s="100"/>
      <c r="AD30" s="100"/>
      <c r="AE30" s="100"/>
    </row>
    <row r="31" spans="1:31" ht="15.75" customHeight="1">
      <c r="A31" s="101" t="s">
        <v>4</v>
      </c>
      <c r="B31" s="101"/>
      <c r="C31" s="101"/>
      <c r="D31" s="101"/>
      <c r="E31" s="101"/>
      <c r="F31" s="101"/>
      <c r="G31" s="101"/>
      <c r="H31" s="11"/>
      <c r="I31" s="11"/>
      <c r="J31" s="11"/>
      <c r="K31" s="11"/>
      <c r="L31" s="11"/>
      <c r="M31" s="102"/>
      <c r="N31" s="102"/>
      <c r="O31" s="102"/>
      <c r="P31" s="102"/>
      <c r="Q31" s="102"/>
      <c r="R31" s="102"/>
      <c r="S31" s="102"/>
      <c r="T31" s="102"/>
      <c r="U31" s="102"/>
      <c r="V31" s="102"/>
      <c r="W31" s="102"/>
      <c r="X31" s="102"/>
      <c r="Y31" s="102"/>
      <c r="Z31" s="102"/>
      <c r="AA31" s="102"/>
      <c r="AB31" s="102"/>
      <c r="AC31" s="12"/>
      <c r="AD31" s="12"/>
      <c r="AE31" s="12"/>
    </row>
    <row r="32" spans="1:31" ht="15">
      <c r="A32" s="101" t="s">
        <v>5</v>
      </c>
      <c r="B32" s="101"/>
      <c r="C32" s="101"/>
      <c r="D32" s="101"/>
      <c r="E32" s="101"/>
      <c r="F32" s="101"/>
      <c r="G32" s="101"/>
      <c r="H32" s="11"/>
      <c r="I32" s="11"/>
      <c r="J32" s="11"/>
      <c r="K32" s="11"/>
      <c r="L32" s="11"/>
      <c r="M32" s="13"/>
      <c r="N32" s="13"/>
      <c r="O32" s="13"/>
      <c r="P32" s="13"/>
      <c r="Q32" s="13"/>
      <c r="R32" s="13"/>
      <c r="S32" s="13"/>
      <c r="T32" s="13"/>
      <c r="U32" s="13"/>
      <c r="V32" s="13"/>
      <c r="W32" s="13"/>
      <c r="X32" s="13"/>
      <c r="Y32" s="13"/>
      <c r="Z32" s="13"/>
      <c r="AA32" s="13"/>
      <c r="AB32" s="13"/>
      <c r="AC32" s="11"/>
      <c r="AD32" s="11"/>
      <c r="AE32" s="11"/>
    </row>
    <row r="33" spans="1:31" ht="15">
      <c r="A33" s="103" t="s">
        <v>31</v>
      </c>
      <c r="B33" s="101"/>
      <c r="C33" s="101"/>
      <c r="D33" s="101"/>
      <c r="E33" s="101"/>
      <c r="F33" s="101"/>
      <c r="G33" s="101"/>
      <c r="H33" s="11"/>
      <c r="I33" s="11"/>
      <c r="J33" s="11"/>
      <c r="K33" s="11"/>
      <c r="L33" s="11"/>
      <c r="M33" s="13"/>
      <c r="N33" s="13"/>
      <c r="O33" s="13"/>
      <c r="P33" s="13"/>
      <c r="Q33" s="13"/>
      <c r="R33" s="13"/>
      <c r="S33" s="13"/>
      <c r="T33" s="13"/>
      <c r="U33" s="13"/>
      <c r="V33" s="13"/>
      <c r="W33" s="13"/>
      <c r="X33" s="13"/>
      <c r="Y33" s="13"/>
      <c r="Z33" s="13"/>
      <c r="AA33" s="13"/>
      <c r="AB33" s="13"/>
      <c r="AC33" s="11"/>
      <c r="AD33" s="11"/>
      <c r="AE33" s="11"/>
    </row>
    <row r="34" spans="1:31" ht="15">
      <c r="A34" s="101" t="s">
        <v>6</v>
      </c>
      <c r="B34" s="101"/>
      <c r="C34" s="101"/>
      <c r="D34" s="101"/>
      <c r="E34" s="101"/>
      <c r="F34" s="101"/>
      <c r="G34" s="101"/>
      <c r="H34" s="11"/>
      <c r="I34" s="11"/>
      <c r="J34" s="11"/>
      <c r="K34" s="11"/>
      <c r="L34" s="11"/>
      <c r="M34" s="13"/>
      <c r="N34" s="13"/>
      <c r="O34" s="13"/>
      <c r="P34" s="13"/>
      <c r="Q34" s="13"/>
      <c r="R34" s="13"/>
      <c r="S34" s="13"/>
      <c r="T34" s="13"/>
      <c r="U34" s="13"/>
      <c r="V34" s="13"/>
      <c r="W34" s="13"/>
      <c r="X34" s="13"/>
      <c r="Y34" s="13"/>
      <c r="Z34" s="13"/>
      <c r="AA34" s="13"/>
      <c r="AB34" s="13"/>
      <c r="AC34" s="11"/>
      <c r="AD34" s="11"/>
      <c r="AE34" s="11"/>
    </row>
    <row r="35" spans="1:31" ht="15">
      <c r="A35" s="101" t="s">
        <v>11</v>
      </c>
      <c r="B35" s="101"/>
      <c r="C35" s="101"/>
      <c r="D35" s="101"/>
      <c r="E35" s="101"/>
      <c r="F35" s="101"/>
      <c r="G35" s="101"/>
      <c r="H35" s="5"/>
      <c r="I35" s="5"/>
      <c r="J35" s="5"/>
      <c r="K35" s="5"/>
      <c r="L35" s="5"/>
      <c r="M35" s="14"/>
      <c r="N35" s="14"/>
      <c r="O35" s="14"/>
      <c r="P35" s="14"/>
      <c r="Q35" s="14"/>
      <c r="R35" s="14"/>
      <c r="S35" s="14"/>
      <c r="T35" s="14"/>
      <c r="U35" s="14"/>
      <c r="V35" s="14"/>
      <c r="W35" s="14"/>
      <c r="X35" s="14"/>
      <c r="Y35" s="14"/>
      <c r="Z35" s="14"/>
      <c r="AA35" s="14"/>
      <c r="AB35" s="14"/>
      <c r="AC35" s="5"/>
      <c r="AD35" s="5"/>
      <c r="AE35" s="5"/>
    </row>
    <row r="36" spans="1:31" ht="18" customHeight="1">
      <c r="A36" s="5"/>
      <c r="B36" s="5"/>
      <c r="C36" s="5"/>
      <c r="D36" s="5"/>
      <c r="E36" s="5"/>
      <c r="F36" s="5"/>
      <c r="G36" s="5"/>
      <c r="H36" s="5"/>
      <c r="I36" s="5"/>
      <c r="J36" s="5"/>
      <c r="K36" s="5"/>
      <c r="L36" s="5"/>
      <c r="N36" s="21"/>
      <c r="O36" s="21"/>
      <c r="P36" s="21"/>
      <c r="Q36" s="21"/>
      <c r="R36" s="21"/>
      <c r="S36" s="21"/>
      <c r="T36" s="98" t="s">
        <v>40</v>
      </c>
      <c r="U36" s="98"/>
      <c r="V36" s="98"/>
      <c r="W36" s="98"/>
      <c r="X36" s="98"/>
      <c r="Y36" s="98"/>
      <c r="Z36" s="98"/>
      <c r="AA36" s="98"/>
      <c r="AB36" s="98"/>
      <c r="AC36" s="98"/>
      <c r="AD36" s="98"/>
      <c r="AE36" s="98"/>
    </row>
    <row r="37" spans="1:3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sheetData>
  <sheetProtection/>
  <mergeCells count="50">
    <mergeCell ref="E8:E11"/>
    <mergeCell ref="F8:F11"/>
    <mergeCell ref="G8:P8"/>
    <mergeCell ref="Q8:Z8"/>
    <mergeCell ref="A1:L1"/>
    <mergeCell ref="M1:AE1"/>
    <mergeCell ref="A2:L2"/>
    <mergeCell ref="M2:AE2"/>
    <mergeCell ref="A4:AE4"/>
    <mergeCell ref="A5:AE5"/>
    <mergeCell ref="AD9:AD11"/>
    <mergeCell ref="AE9:AE11"/>
    <mergeCell ref="L10:L11"/>
    <mergeCell ref="M10:P10"/>
    <mergeCell ref="A6:AB6"/>
    <mergeCell ref="A7:AB7"/>
    <mergeCell ref="A8:A11"/>
    <mergeCell ref="B8:B11"/>
    <mergeCell ref="C8:C11"/>
    <mergeCell ref="D8:D11"/>
    <mergeCell ref="V10:V11"/>
    <mergeCell ref="W10:Z10"/>
    <mergeCell ref="A21:D21"/>
    <mergeCell ref="A23:AE23"/>
    <mergeCell ref="AC8:AE8"/>
    <mergeCell ref="G9:K9"/>
    <mergeCell ref="L9:P9"/>
    <mergeCell ref="Q9:U9"/>
    <mergeCell ref="V9:Z9"/>
    <mergeCell ref="AC9:AC11"/>
    <mergeCell ref="A24:AE24"/>
    <mergeCell ref="A25:AE25"/>
    <mergeCell ref="G10:G11"/>
    <mergeCell ref="H10:K10"/>
    <mergeCell ref="A32:G32"/>
    <mergeCell ref="A33:G33"/>
    <mergeCell ref="Q10:Q11"/>
    <mergeCell ref="R10:U10"/>
    <mergeCell ref="AA8:AA11"/>
    <mergeCell ref="AB8:AB11"/>
    <mergeCell ref="A34:G34"/>
    <mergeCell ref="A35:G35"/>
    <mergeCell ref="T36:AE36"/>
    <mergeCell ref="A26:AE26"/>
    <mergeCell ref="A27:AE27"/>
    <mergeCell ref="A28:AE28"/>
    <mergeCell ref="A30:G30"/>
    <mergeCell ref="T30:AE30"/>
    <mergeCell ref="A31:G31"/>
    <mergeCell ref="M31:AB31"/>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E86"/>
  <sheetViews>
    <sheetView zoomScalePageLayoutView="0" workbookViewId="0" topLeftCell="A22">
      <selection activeCell="A29" sqref="A29:AE29"/>
    </sheetView>
  </sheetViews>
  <sheetFormatPr defaultColWidth="9.140625" defaultRowHeight="15"/>
  <cols>
    <col min="1" max="1" width="3.421875" style="0" customWidth="1"/>
    <col min="2" max="2" width="14.00390625" style="0" customWidth="1"/>
    <col min="3" max="3" width="7.7109375" style="0" customWidth="1"/>
    <col min="4" max="4" width="5.140625" style="0" customWidth="1"/>
    <col min="5" max="5" width="4.140625" style="0" customWidth="1"/>
    <col min="6" max="6" width="4.57421875" style="0" customWidth="1"/>
    <col min="7" max="7" width="5.00390625" style="0" customWidth="1"/>
    <col min="8" max="9" width="4.57421875" style="0" customWidth="1"/>
    <col min="10" max="10" width="4.140625" style="0" customWidth="1"/>
    <col min="11" max="11" width="5.421875" style="0" customWidth="1"/>
    <col min="12" max="12" width="5.140625" style="0" customWidth="1"/>
    <col min="13" max="17" width="5.00390625" style="0" customWidth="1"/>
    <col min="18" max="20" width="4.8515625" style="0" customWidth="1"/>
    <col min="21" max="21" width="5.28125" style="0" customWidth="1"/>
    <col min="22" max="22" width="4.7109375" style="0" customWidth="1"/>
    <col min="23" max="24" width="4.8515625" style="0" customWidth="1"/>
    <col min="25" max="26" width="4.57421875" style="0" customWidth="1"/>
    <col min="27" max="27" width="6.00390625" style="0" customWidth="1"/>
    <col min="28" max="28" width="5.00390625" style="0" customWidth="1"/>
    <col min="29" max="29" width="5.140625" style="0" customWidth="1"/>
    <col min="30" max="30" width="4.8515625" style="0" customWidth="1"/>
    <col min="31" max="31" width="5.57421875" style="0" customWidth="1"/>
  </cols>
  <sheetData>
    <row r="1" spans="1:31" ht="41.25" customHeight="1">
      <c r="A1" s="87" t="s">
        <v>35</v>
      </c>
      <c r="B1" s="87"/>
      <c r="C1" s="87"/>
      <c r="D1" s="87"/>
      <c r="E1" s="87"/>
      <c r="F1" s="87"/>
      <c r="G1" s="87"/>
      <c r="H1" s="87"/>
      <c r="I1" s="87"/>
      <c r="J1" s="87"/>
      <c r="K1" s="87"/>
      <c r="L1" s="87"/>
      <c r="M1" s="88" t="s">
        <v>2</v>
      </c>
      <c r="N1" s="88"/>
      <c r="O1" s="88"/>
      <c r="P1" s="88"/>
      <c r="Q1" s="88"/>
      <c r="R1" s="88"/>
      <c r="S1" s="88"/>
      <c r="T1" s="88"/>
      <c r="U1" s="88"/>
      <c r="V1" s="88"/>
      <c r="W1" s="88"/>
      <c r="X1" s="88"/>
      <c r="Y1" s="88"/>
      <c r="Z1" s="88"/>
      <c r="AA1" s="88"/>
      <c r="AB1" s="88"/>
      <c r="AC1" s="88"/>
      <c r="AD1" s="88"/>
      <c r="AE1" s="88"/>
    </row>
    <row r="2" spans="1:31" ht="21" customHeight="1">
      <c r="A2" s="89" t="s">
        <v>38</v>
      </c>
      <c r="B2" s="90"/>
      <c r="C2" s="90"/>
      <c r="D2" s="90"/>
      <c r="E2" s="90"/>
      <c r="F2" s="90"/>
      <c r="G2" s="90"/>
      <c r="H2" s="90"/>
      <c r="I2" s="90"/>
      <c r="J2" s="90"/>
      <c r="K2" s="90"/>
      <c r="L2" s="90"/>
      <c r="M2" s="91" t="s">
        <v>46</v>
      </c>
      <c r="N2" s="91"/>
      <c r="O2" s="91"/>
      <c r="P2" s="91"/>
      <c r="Q2" s="91"/>
      <c r="R2" s="91"/>
      <c r="S2" s="91"/>
      <c r="T2" s="91"/>
      <c r="U2" s="91"/>
      <c r="V2" s="91"/>
      <c r="W2" s="91"/>
      <c r="X2" s="91"/>
      <c r="Y2" s="91"/>
      <c r="Z2" s="91"/>
      <c r="AA2" s="91"/>
      <c r="AB2" s="91"/>
      <c r="AC2" s="91"/>
      <c r="AD2" s="91"/>
      <c r="AE2" s="91"/>
    </row>
    <row r="3" spans="1:31" ht="8.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ht="20.25" customHeight="1">
      <c r="A4" s="92" t="s">
        <v>23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1:31" ht="16.5" customHeight="1">
      <c r="A5" s="93" t="s">
        <v>47</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row>
    <row r="6" spans="1:31" ht="18" customHeight="1">
      <c r="A6" s="94" t="s">
        <v>0</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6"/>
      <c r="AD6" s="6"/>
      <c r="AE6" s="6"/>
    </row>
    <row r="7" spans="1:31" ht="17.25" customHeight="1">
      <c r="A7" s="94" t="s">
        <v>24</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6"/>
      <c r="AD7" s="6"/>
      <c r="AE7" s="6"/>
    </row>
    <row r="8" spans="1:31" s="2" customFormat="1" ht="25.5" customHeight="1">
      <c r="A8" s="95" t="s">
        <v>7</v>
      </c>
      <c r="B8" s="95" t="s">
        <v>13</v>
      </c>
      <c r="C8" s="84" t="s">
        <v>15</v>
      </c>
      <c r="D8" s="84" t="s">
        <v>14</v>
      </c>
      <c r="E8" s="84" t="s">
        <v>1</v>
      </c>
      <c r="F8" s="84" t="s">
        <v>28</v>
      </c>
      <c r="G8" s="78" t="s">
        <v>33</v>
      </c>
      <c r="H8" s="79"/>
      <c r="I8" s="79"/>
      <c r="J8" s="79"/>
      <c r="K8" s="79"/>
      <c r="L8" s="79"/>
      <c r="M8" s="79"/>
      <c r="N8" s="79"/>
      <c r="O8" s="79"/>
      <c r="P8" s="80"/>
      <c r="Q8" s="81" t="s">
        <v>34</v>
      </c>
      <c r="R8" s="82"/>
      <c r="S8" s="82"/>
      <c r="T8" s="82"/>
      <c r="U8" s="82"/>
      <c r="V8" s="82"/>
      <c r="W8" s="82"/>
      <c r="X8" s="82"/>
      <c r="Y8" s="82"/>
      <c r="Z8" s="83"/>
      <c r="AA8" s="84" t="s">
        <v>45</v>
      </c>
      <c r="AB8" s="84" t="s">
        <v>25</v>
      </c>
      <c r="AC8" s="95" t="s">
        <v>8</v>
      </c>
      <c r="AD8" s="95"/>
      <c r="AE8" s="95"/>
    </row>
    <row r="9" spans="1:31" s="2" customFormat="1" ht="15.75" customHeight="1">
      <c r="A9" s="95"/>
      <c r="B9" s="95"/>
      <c r="C9" s="85"/>
      <c r="D9" s="96"/>
      <c r="E9" s="96"/>
      <c r="F9" s="85"/>
      <c r="G9" s="78" t="s">
        <v>16</v>
      </c>
      <c r="H9" s="79"/>
      <c r="I9" s="79"/>
      <c r="J9" s="79"/>
      <c r="K9" s="80"/>
      <c r="L9" s="78" t="s">
        <v>17</v>
      </c>
      <c r="M9" s="79"/>
      <c r="N9" s="79"/>
      <c r="O9" s="79"/>
      <c r="P9" s="80"/>
      <c r="Q9" s="78" t="s">
        <v>16</v>
      </c>
      <c r="R9" s="79"/>
      <c r="S9" s="79"/>
      <c r="T9" s="79"/>
      <c r="U9" s="80"/>
      <c r="V9" s="78" t="s">
        <v>17</v>
      </c>
      <c r="W9" s="79"/>
      <c r="X9" s="79"/>
      <c r="Y9" s="79"/>
      <c r="Z9" s="80"/>
      <c r="AA9" s="85"/>
      <c r="AB9" s="85"/>
      <c r="AC9" s="84" t="s">
        <v>26</v>
      </c>
      <c r="AD9" s="84" t="s">
        <v>27</v>
      </c>
      <c r="AE9" s="84" t="s">
        <v>22</v>
      </c>
    </row>
    <row r="10" spans="1:31" s="2" customFormat="1" ht="15.75" customHeight="1">
      <c r="A10" s="95"/>
      <c r="B10" s="95"/>
      <c r="C10" s="85"/>
      <c r="D10" s="96"/>
      <c r="E10" s="96"/>
      <c r="F10" s="85"/>
      <c r="G10" s="84" t="s">
        <v>43</v>
      </c>
      <c r="H10" s="78" t="s">
        <v>18</v>
      </c>
      <c r="I10" s="79"/>
      <c r="J10" s="79"/>
      <c r="K10" s="80"/>
      <c r="L10" s="84" t="s">
        <v>44</v>
      </c>
      <c r="M10" s="78" t="s">
        <v>18</v>
      </c>
      <c r="N10" s="79"/>
      <c r="O10" s="79"/>
      <c r="P10" s="80"/>
      <c r="Q10" s="84" t="s">
        <v>44</v>
      </c>
      <c r="R10" s="78" t="s">
        <v>18</v>
      </c>
      <c r="S10" s="79"/>
      <c r="T10" s="79"/>
      <c r="U10" s="80"/>
      <c r="V10" s="84" t="s">
        <v>44</v>
      </c>
      <c r="W10" s="78" t="s">
        <v>18</v>
      </c>
      <c r="X10" s="79"/>
      <c r="Y10" s="79"/>
      <c r="Z10" s="80"/>
      <c r="AA10" s="85"/>
      <c r="AB10" s="85"/>
      <c r="AC10" s="85"/>
      <c r="AD10" s="85"/>
      <c r="AE10" s="85"/>
    </row>
    <row r="11" spans="1:31" s="2" customFormat="1" ht="42" customHeight="1">
      <c r="A11" s="95"/>
      <c r="B11" s="95"/>
      <c r="C11" s="86"/>
      <c r="D11" s="97"/>
      <c r="E11" s="97"/>
      <c r="F11" s="86"/>
      <c r="G11" s="86"/>
      <c r="H11" s="8" t="s">
        <v>19</v>
      </c>
      <c r="I11" s="8" t="s">
        <v>29</v>
      </c>
      <c r="J11" s="8" t="s">
        <v>20</v>
      </c>
      <c r="K11" s="8" t="s">
        <v>21</v>
      </c>
      <c r="L11" s="86"/>
      <c r="M11" s="8" t="s">
        <v>19</v>
      </c>
      <c r="N11" s="8" t="s">
        <v>29</v>
      </c>
      <c r="O11" s="8" t="s">
        <v>20</v>
      </c>
      <c r="P11" s="8" t="s">
        <v>21</v>
      </c>
      <c r="Q11" s="86"/>
      <c r="R11" s="8" t="s">
        <v>19</v>
      </c>
      <c r="S11" s="8" t="s">
        <v>29</v>
      </c>
      <c r="T11" s="8" t="s">
        <v>20</v>
      </c>
      <c r="U11" s="8" t="s">
        <v>21</v>
      </c>
      <c r="V11" s="86"/>
      <c r="W11" s="8" t="s">
        <v>19</v>
      </c>
      <c r="X11" s="8" t="s">
        <v>29</v>
      </c>
      <c r="Y11" s="8" t="s">
        <v>20</v>
      </c>
      <c r="Z11" s="8" t="s">
        <v>21</v>
      </c>
      <c r="AA11" s="86"/>
      <c r="AB11" s="86"/>
      <c r="AC11" s="86"/>
      <c r="AD11" s="86"/>
      <c r="AE11" s="86"/>
    </row>
    <row r="12" spans="1:31" s="2" customFormat="1" ht="22.5" customHeight="1">
      <c r="A12" s="78" t="s">
        <v>56</v>
      </c>
      <c r="B12" s="80"/>
      <c r="C12" s="22"/>
      <c r="D12" s="23"/>
      <c r="E12" s="29">
        <f>SUM(E13,E18,E23)</f>
        <v>4</v>
      </c>
      <c r="F12" s="29">
        <f aca="true" t="shared" si="0" ref="F12:AE12">SUM(F13,F18,F23)</f>
        <v>7</v>
      </c>
      <c r="G12" s="29">
        <f t="shared" si="0"/>
        <v>157</v>
      </c>
      <c r="H12" s="29">
        <f t="shared" si="0"/>
        <v>14</v>
      </c>
      <c r="I12" s="29">
        <f t="shared" si="0"/>
        <v>0</v>
      </c>
      <c r="J12" s="29">
        <f t="shared" si="0"/>
        <v>126</v>
      </c>
      <c r="K12" s="29">
        <f t="shared" si="0"/>
        <v>17</v>
      </c>
      <c r="L12" s="29">
        <f t="shared" si="0"/>
        <v>182</v>
      </c>
      <c r="M12" s="29">
        <f t="shared" si="0"/>
        <v>12</v>
      </c>
      <c r="N12" s="29">
        <f t="shared" si="0"/>
        <v>0</v>
      </c>
      <c r="O12" s="29">
        <f t="shared" si="0"/>
        <v>153</v>
      </c>
      <c r="P12" s="29">
        <f t="shared" si="0"/>
        <v>17</v>
      </c>
      <c r="Q12" s="29">
        <f t="shared" si="0"/>
        <v>202</v>
      </c>
      <c r="R12" s="29">
        <f t="shared" si="0"/>
        <v>15</v>
      </c>
      <c r="S12" s="29">
        <f t="shared" si="0"/>
        <v>0</v>
      </c>
      <c r="T12" s="29">
        <f t="shared" si="0"/>
        <v>170</v>
      </c>
      <c r="U12" s="29">
        <f t="shared" si="0"/>
        <v>17</v>
      </c>
      <c r="V12" s="29">
        <f t="shared" si="0"/>
        <v>348</v>
      </c>
      <c r="W12" s="29">
        <f t="shared" si="0"/>
        <v>15</v>
      </c>
      <c r="X12" s="29">
        <f t="shared" si="0"/>
        <v>0</v>
      </c>
      <c r="Y12" s="29">
        <f t="shared" si="0"/>
        <v>316</v>
      </c>
      <c r="Z12" s="29">
        <f t="shared" si="0"/>
        <v>17</v>
      </c>
      <c r="AA12" s="29">
        <f t="shared" si="0"/>
        <v>12083</v>
      </c>
      <c r="AB12" s="29">
        <f t="shared" si="0"/>
        <v>0</v>
      </c>
      <c r="AC12" s="29">
        <f t="shared" si="0"/>
        <v>160</v>
      </c>
      <c r="AD12" s="29">
        <f t="shared" si="0"/>
        <v>4000</v>
      </c>
      <c r="AE12" s="29">
        <f t="shared" si="0"/>
        <v>3</v>
      </c>
    </row>
    <row r="13" spans="1:31" s="2" customFormat="1" ht="22.5" customHeight="1">
      <c r="A13" s="3" t="s">
        <v>9</v>
      </c>
      <c r="B13" s="3" t="s">
        <v>60</v>
      </c>
      <c r="C13" s="9"/>
      <c r="D13" s="9"/>
      <c r="E13" s="3">
        <f>SUM(E14:E17)</f>
        <v>2</v>
      </c>
      <c r="F13" s="3">
        <f aca="true" t="shared" si="1" ref="F13:AE13">SUM(F14:F17)</f>
        <v>3</v>
      </c>
      <c r="G13" s="3">
        <f t="shared" si="1"/>
        <v>45</v>
      </c>
      <c r="H13" s="3">
        <f t="shared" si="1"/>
        <v>0</v>
      </c>
      <c r="I13" s="3">
        <f t="shared" si="1"/>
        <v>0</v>
      </c>
      <c r="J13" s="3">
        <f t="shared" si="1"/>
        <v>45</v>
      </c>
      <c r="K13" s="3">
        <f t="shared" si="1"/>
        <v>0</v>
      </c>
      <c r="L13" s="3">
        <f t="shared" si="1"/>
        <v>45</v>
      </c>
      <c r="M13" s="3">
        <f t="shared" si="1"/>
        <v>0</v>
      </c>
      <c r="N13" s="3">
        <f t="shared" si="1"/>
        <v>0</v>
      </c>
      <c r="O13" s="3">
        <f t="shared" si="1"/>
        <v>45</v>
      </c>
      <c r="P13" s="3">
        <f t="shared" si="1"/>
        <v>0</v>
      </c>
      <c r="Q13" s="3">
        <f t="shared" si="1"/>
        <v>110</v>
      </c>
      <c r="R13" s="3">
        <f t="shared" si="1"/>
        <v>3</v>
      </c>
      <c r="S13" s="3">
        <f t="shared" si="1"/>
        <v>0</v>
      </c>
      <c r="T13" s="3">
        <f t="shared" si="1"/>
        <v>107</v>
      </c>
      <c r="U13" s="3">
        <f t="shared" si="1"/>
        <v>0</v>
      </c>
      <c r="V13" s="3">
        <f t="shared" si="1"/>
        <v>211</v>
      </c>
      <c r="W13" s="3">
        <f t="shared" si="1"/>
        <v>3</v>
      </c>
      <c r="X13" s="3">
        <f t="shared" si="1"/>
        <v>0</v>
      </c>
      <c r="Y13" s="3">
        <f t="shared" si="1"/>
        <v>208</v>
      </c>
      <c r="Z13" s="3">
        <f t="shared" si="1"/>
        <v>0</v>
      </c>
      <c r="AA13" s="30">
        <f t="shared" si="1"/>
        <v>11292</v>
      </c>
      <c r="AB13" s="30">
        <f t="shared" si="1"/>
        <v>0</v>
      </c>
      <c r="AC13" s="30">
        <f t="shared" si="1"/>
        <v>145</v>
      </c>
      <c r="AD13" s="30">
        <f t="shared" si="1"/>
        <v>2000</v>
      </c>
      <c r="AE13" s="3">
        <f t="shared" si="1"/>
        <v>3</v>
      </c>
    </row>
    <row r="14" spans="1:31" s="2" customFormat="1" ht="22.5" customHeight="1">
      <c r="A14" s="3"/>
      <c r="B14" s="28" t="s">
        <v>37</v>
      </c>
      <c r="C14" s="18" t="s">
        <v>48</v>
      </c>
      <c r="D14" s="10" t="s">
        <v>12</v>
      </c>
      <c r="E14" s="9">
        <v>2</v>
      </c>
      <c r="F14" s="7">
        <v>3</v>
      </c>
      <c r="G14" s="7">
        <f>SUM(H14:K14)</f>
        <v>45</v>
      </c>
      <c r="H14" s="9"/>
      <c r="I14" s="9"/>
      <c r="J14" s="9">
        <v>45</v>
      </c>
      <c r="K14" s="9"/>
      <c r="L14" s="7">
        <f>SUM(M14:P14)</f>
        <v>45</v>
      </c>
      <c r="M14" s="9"/>
      <c r="N14" s="9"/>
      <c r="O14" s="9">
        <v>45</v>
      </c>
      <c r="P14" s="9"/>
      <c r="Q14" s="9">
        <f>SUM(R14:U14)</f>
        <v>110</v>
      </c>
      <c r="R14" s="9">
        <f>'24t4'!H13+H14</f>
        <v>3</v>
      </c>
      <c r="S14" s="9">
        <f>'24t4'!I13+I14</f>
        <v>0</v>
      </c>
      <c r="T14" s="9">
        <f>'24t4'!J13+J14</f>
        <v>107</v>
      </c>
      <c r="U14" s="9">
        <f>'24t4'!K13+K14</f>
        <v>0</v>
      </c>
      <c r="V14" s="9">
        <f>SUM(W14:Z14)</f>
        <v>211</v>
      </c>
      <c r="W14" s="9">
        <f>'24t4'!M13+M14</f>
        <v>3</v>
      </c>
      <c r="X14" s="9">
        <f>'24t4'!N13+N14</f>
        <v>0</v>
      </c>
      <c r="Y14" s="9">
        <f>'24t4'!O13+O14</f>
        <v>208</v>
      </c>
      <c r="Z14" s="9">
        <f>'24t4'!P13+P14</f>
        <v>0</v>
      </c>
      <c r="AA14" s="19">
        <v>11292</v>
      </c>
      <c r="AB14" s="19"/>
      <c r="AC14" s="19">
        <v>145</v>
      </c>
      <c r="AD14" s="19">
        <v>2000</v>
      </c>
      <c r="AE14" s="9">
        <v>3</v>
      </c>
    </row>
    <row r="15" spans="1:31" s="2" customFormat="1" ht="22.5" customHeight="1">
      <c r="A15" s="3"/>
      <c r="B15" s="28"/>
      <c r="C15" s="18"/>
      <c r="D15" s="10"/>
      <c r="E15" s="9"/>
      <c r="F15" s="9"/>
      <c r="G15" s="9"/>
      <c r="H15" s="9"/>
      <c r="I15" s="9"/>
      <c r="J15" s="9"/>
      <c r="K15" s="9"/>
      <c r="L15" s="9"/>
      <c r="M15" s="9"/>
      <c r="N15" s="9"/>
      <c r="O15" s="9"/>
      <c r="P15" s="9"/>
      <c r="Q15" s="9"/>
      <c r="R15" s="9"/>
      <c r="S15" s="9"/>
      <c r="T15" s="9"/>
      <c r="U15" s="9"/>
      <c r="V15" s="9"/>
      <c r="W15" s="9"/>
      <c r="X15" s="9"/>
      <c r="Y15" s="9"/>
      <c r="Z15" s="9"/>
      <c r="AA15" s="19"/>
      <c r="AB15" s="19"/>
      <c r="AC15" s="19"/>
      <c r="AD15" s="19"/>
      <c r="AE15" s="9"/>
    </row>
    <row r="16" spans="1:31" s="2" customFormat="1" ht="22.5" customHeight="1">
      <c r="A16" s="3"/>
      <c r="B16" s="4"/>
      <c r="C16" s="9"/>
      <c r="D16" s="9"/>
      <c r="E16" s="9"/>
      <c r="F16" s="9"/>
      <c r="G16" s="9">
        <f>SUM(H16:K16)</f>
        <v>0</v>
      </c>
      <c r="H16" s="9"/>
      <c r="I16" s="9"/>
      <c r="J16" s="9"/>
      <c r="K16" s="9"/>
      <c r="L16" s="9">
        <f>SUM(M16:P16)</f>
        <v>0</v>
      </c>
      <c r="M16" s="9"/>
      <c r="N16" s="9"/>
      <c r="O16" s="9"/>
      <c r="P16" s="9"/>
      <c r="Q16" s="9">
        <f>SUM(R16:U16)</f>
        <v>0</v>
      </c>
      <c r="R16" s="9">
        <f>'24t4'!H15+H16</f>
        <v>0</v>
      </c>
      <c r="S16" s="9">
        <f>'24t4'!I15+I16</f>
        <v>0</v>
      </c>
      <c r="T16" s="9">
        <f>'24t4'!J15+J16</f>
        <v>0</v>
      </c>
      <c r="U16" s="9">
        <f>'24t4'!K15+K16</f>
        <v>0</v>
      </c>
      <c r="V16" s="9">
        <f>SUM(W16:Z16)</f>
        <v>0</v>
      </c>
      <c r="W16" s="9">
        <f>'24t4'!M15+M16</f>
        <v>0</v>
      </c>
      <c r="X16" s="9">
        <f>'24t4'!N15+N16</f>
        <v>0</v>
      </c>
      <c r="Y16" s="9">
        <f>'24t4'!O15+O16</f>
        <v>0</v>
      </c>
      <c r="Z16" s="9">
        <f>'24t4'!P15+P16</f>
        <v>0</v>
      </c>
      <c r="AA16" s="19"/>
      <c r="AB16" s="19"/>
      <c r="AC16" s="19"/>
      <c r="AD16" s="19"/>
      <c r="AE16" s="9"/>
    </row>
    <row r="17" spans="1:31" s="2" customFormat="1" ht="22.5" customHeight="1">
      <c r="A17" s="3"/>
      <c r="B17" s="3"/>
      <c r="C17" s="9"/>
      <c r="D17" s="9"/>
      <c r="E17" s="3"/>
      <c r="F17" s="3"/>
      <c r="G17" s="9">
        <f>SUM(H17:K17)</f>
        <v>0</v>
      </c>
      <c r="H17" s="3"/>
      <c r="I17" s="3"/>
      <c r="J17" s="3"/>
      <c r="K17" s="3"/>
      <c r="L17" s="9">
        <f>SUM(M17:P17)</f>
        <v>0</v>
      </c>
      <c r="M17" s="3"/>
      <c r="N17" s="3"/>
      <c r="O17" s="3"/>
      <c r="P17" s="3"/>
      <c r="Q17" s="9">
        <f>SUM(R17:U17)</f>
        <v>0</v>
      </c>
      <c r="R17" s="9">
        <f>'24t4'!H16+H17</f>
        <v>0</v>
      </c>
      <c r="S17" s="9">
        <f>'24t4'!I16+I17</f>
        <v>0</v>
      </c>
      <c r="T17" s="9">
        <f>'24t4'!J16+J17</f>
        <v>0</v>
      </c>
      <c r="U17" s="9">
        <f>'24t4'!K16+K17</f>
        <v>0</v>
      </c>
      <c r="V17" s="9">
        <f>SUM(W17:Z17)</f>
        <v>0</v>
      </c>
      <c r="W17" s="9">
        <f>'24t4'!M16+M17</f>
        <v>0</v>
      </c>
      <c r="X17" s="9">
        <f>'24t4'!N16+N17</f>
        <v>0</v>
      </c>
      <c r="Y17" s="9">
        <f>'24t4'!O16+O17</f>
        <v>0</v>
      </c>
      <c r="Z17" s="9">
        <f>'24t4'!P16+P17</f>
        <v>0</v>
      </c>
      <c r="AA17" s="30"/>
      <c r="AB17" s="30"/>
      <c r="AC17" s="30"/>
      <c r="AD17" s="30"/>
      <c r="AE17" s="3"/>
    </row>
    <row r="18" spans="1:31" s="27" customFormat="1" ht="22.5" customHeight="1">
      <c r="A18" s="3" t="s">
        <v>51</v>
      </c>
      <c r="B18" s="24" t="s">
        <v>58</v>
      </c>
      <c r="C18" s="9"/>
      <c r="D18" s="10"/>
      <c r="E18" s="26">
        <f>SUM(E19:E22)</f>
        <v>1</v>
      </c>
      <c r="F18" s="26">
        <f aca="true" t="shared" si="2" ref="F18:AE18">SUM(F19:F22)</f>
        <v>3</v>
      </c>
      <c r="G18" s="26">
        <f t="shared" si="2"/>
        <v>92</v>
      </c>
      <c r="H18" s="26">
        <f t="shared" si="2"/>
        <v>12</v>
      </c>
      <c r="I18" s="26">
        <f t="shared" si="2"/>
        <v>0</v>
      </c>
      <c r="J18" s="26">
        <f t="shared" si="2"/>
        <v>63</v>
      </c>
      <c r="K18" s="26">
        <f t="shared" si="2"/>
        <v>17</v>
      </c>
      <c r="L18" s="26">
        <f t="shared" si="2"/>
        <v>92</v>
      </c>
      <c r="M18" s="26">
        <f t="shared" si="2"/>
        <v>12</v>
      </c>
      <c r="N18" s="26">
        <f t="shared" si="2"/>
        <v>0</v>
      </c>
      <c r="O18" s="26">
        <f t="shared" si="2"/>
        <v>63</v>
      </c>
      <c r="P18" s="26">
        <f t="shared" si="2"/>
        <v>17</v>
      </c>
      <c r="Q18" s="26">
        <f t="shared" si="2"/>
        <v>92</v>
      </c>
      <c r="R18" s="26">
        <f t="shared" si="2"/>
        <v>12</v>
      </c>
      <c r="S18" s="26">
        <f t="shared" si="2"/>
        <v>0</v>
      </c>
      <c r="T18" s="26">
        <f t="shared" si="2"/>
        <v>63</v>
      </c>
      <c r="U18" s="26">
        <f t="shared" si="2"/>
        <v>17</v>
      </c>
      <c r="V18" s="26">
        <f t="shared" si="2"/>
        <v>92</v>
      </c>
      <c r="W18" s="26">
        <f t="shared" si="2"/>
        <v>12</v>
      </c>
      <c r="X18" s="26">
        <f t="shared" si="2"/>
        <v>0</v>
      </c>
      <c r="Y18" s="26">
        <f t="shared" si="2"/>
        <v>63</v>
      </c>
      <c r="Z18" s="26">
        <f t="shared" si="2"/>
        <v>17</v>
      </c>
      <c r="AA18" s="31">
        <f t="shared" si="2"/>
        <v>0</v>
      </c>
      <c r="AB18" s="31">
        <f t="shared" si="2"/>
        <v>0</v>
      </c>
      <c r="AC18" s="31">
        <f t="shared" si="2"/>
        <v>15</v>
      </c>
      <c r="AD18" s="31">
        <f t="shared" si="2"/>
        <v>2000</v>
      </c>
      <c r="AE18" s="26">
        <f t="shared" si="2"/>
        <v>0</v>
      </c>
    </row>
    <row r="19" spans="1:31" s="2" customFormat="1" ht="22.5" customHeight="1">
      <c r="A19" s="3"/>
      <c r="B19" s="25" t="s">
        <v>61</v>
      </c>
      <c r="C19" s="9" t="s">
        <v>63</v>
      </c>
      <c r="D19" s="10"/>
      <c r="E19" s="9">
        <v>1</v>
      </c>
      <c r="F19" s="9">
        <v>3</v>
      </c>
      <c r="G19" s="9">
        <v>92</v>
      </c>
      <c r="H19" s="9">
        <v>12</v>
      </c>
      <c r="I19" s="9"/>
      <c r="J19" s="9">
        <v>63</v>
      </c>
      <c r="K19" s="9">
        <v>17</v>
      </c>
      <c r="L19" s="9">
        <v>92</v>
      </c>
      <c r="M19" s="9">
        <v>12</v>
      </c>
      <c r="N19" s="9"/>
      <c r="O19" s="9">
        <v>63</v>
      </c>
      <c r="P19" s="9">
        <v>17</v>
      </c>
      <c r="Q19" s="7">
        <f>SUM(R19:U19)</f>
        <v>92</v>
      </c>
      <c r="R19" s="9">
        <f>H19</f>
        <v>12</v>
      </c>
      <c r="S19" s="9">
        <f>I19</f>
        <v>0</v>
      </c>
      <c r="T19" s="9">
        <f>J19</f>
        <v>63</v>
      </c>
      <c r="U19" s="9">
        <f>K19</f>
        <v>17</v>
      </c>
      <c r="V19" s="7">
        <f>SUM(W19:Z19)</f>
        <v>92</v>
      </c>
      <c r="W19" s="9">
        <f>M19</f>
        <v>12</v>
      </c>
      <c r="X19" s="9">
        <f>N19</f>
        <v>0</v>
      </c>
      <c r="Y19" s="9">
        <f>O19</f>
        <v>63</v>
      </c>
      <c r="Z19" s="9">
        <f>P19</f>
        <v>17</v>
      </c>
      <c r="AA19" s="19"/>
      <c r="AB19" s="19"/>
      <c r="AC19" s="19">
        <v>15</v>
      </c>
      <c r="AD19" s="19">
        <v>2000</v>
      </c>
      <c r="AE19" s="9"/>
    </row>
    <row r="20" spans="1:31" s="2" customFormat="1" ht="22.5" customHeight="1">
      <c r="A20" s="3"/>
      <c r="B20" s="25"/>
      <c r="C20" s="9"/>
      <c r="D20" s="10"/>
      <c r="E20" s="9"/>
      <c r="F20" s="9"/>
      <c r="G20" s="9"/>
      <c r="H20" s="9"/>
      <c r="I20" s="9"/>
      <c r="J20" s="9"/>
      <c r="K20" s="9"/>
      <c r="L20" s="9"/>
      <c r="M20" s="9"/>
      <c r="N20" s="9"/>
      <c r="O20" s="9"/>
      <c r="P20" s="9"/>
      <c r="Q20" s="7"/>
      <c r="R20" s="9"/>
      <c r="S20" s="9"/>
      <c r="T20" s="9"/>
      <c r="U20" s="9"/>
      <c r="V20" s="7"/>
      <c r="W20" s="9"/>
      <c r="X20" s="9"/>
      <c r="Y20" s="9"/>
      <c r="Z20" s="9"/>
      <c r="AA20" s="9"/>
      <c r="AB20" s="9"/>
      <c r="AC20" s="9"/>
      <c r="AD20" s="9"/>
      <c r="AE20" s="9"/>
    </row>
    <row r="21" spans="1:31" s="2" customFormat="1" ht="22.5" customHeight="1">
      <c r="A21" s="3"/>
      <c r="B21" s="4"/>
      <c r="C21" s="9"/>
      <c r="D21" s="10"/>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s="2" customFormat="1" ht="22.5" customHeight="1">
      <c r="A22" s="3"/>
      <c r="B22" s="4"/>
      <c r="C22" s="9"/>
      <c r="D22" s="10"/>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s="2" customFormat="1" ht="22.5" customHeight="1">
      <c r="A23" s="3" t="s">
        <v>57</v>
      </c>
      <c r="B23" s="24" t="s">
        <v>59</v>
      </c>
      <c r="C23" s="9"/>
      <c r="D23" s="10"/>
      <c r="E23" s="7">
        <f>SUM(E24:E27)</f>
        <v>1</v>
      </c>
      <c r="F23" s="7">
        <f aca="true" t="shared" si="3" ref="F23:AE23">SUM(F24:F27)</f>
        <v>1</v>
      </c>
      <c r="G23" s="7">
        <f t="shared" si="3"/>
        <v>20</v>
      </c>
      <c r="H23" s="7">
        <f t="shared" si="3"/>
        <v>2</v>
      </c>
      <c r="I23" s="7">
        <f t="shared" si="3"/>
        <v>0</v>
      </c>
      <c r="J23" s="7">
        <f t="shared" si="3"/>
        <v>18</v>
      </c>
      <c r="K23" s="7">
        <f t="shared" si="3"/>
        <v>0</v>
      </c>
      <c r="L23" s="7">
        <f t="shared" si="3"/>
        <v>45</v>
      </c>
      <c r="M23" s="7">
        <f t="shared" si="3"/>
        <v>0</v>
      </c>
      <c r="N23" s="7">
        <f t="shared" si="3"/>
        <v>0</v>
      </c>
      <c r="O23" s="7">
        <f t="shared" si="3"/>
        <v>45</v>
      </c>
      <c r="P23" s="7">
        <f t="shared" si="3"/>
        <v>0</v>
      </c>
      <c r="Q23" s="7">
        <f t="shared" si="3"/>
        <v>0</v>
      </c>
      <c r="R23" s="7">
        <f t="shared" si="3"/>
        <v>0</v>
      </c>
      <c r="S23" s="7">
        <f t="shared" si="3"/>
        <v>0</v>
      </c>
      <c r="T23" s="7">
        <f t="shared" si="3"/>
        <v>0</v>
      </c>
      <c r="U23" s="7">
        <f t="shared" si="3"/>
        <v>0</v>
      </c>
      <c r="V23" s="7">
        <f t="shared" si="3"/>
        <v>45</v>
      </c>
      <c r="W23" s="7">
        <f t="shared" si="3"/>
        <v>0</v>
      </c>
      <c r="X23" s="7">
        <f t="shared" si="3"/>
        <v>0</v>
      </c>
      <c r="Y23" s="7">
        <f t="shared" si="3"/>
        <v>45</v>
      </c>
      <c r="Z23" s="7">
        <f t="shared" si="3"/>
        <v>0</v>
      </c>
      <c r="AA23" s="7">
        <f t="shared" si="3"/>
        <v>791</v>
      </c>
      <c r="AB23" s="7">
        <f t="shared" si="3"/>
        <v>0</v>
      </c>
      <c r="AC23" s="7">
        <f t="shared" si="3"/>
        <v>0</v>
      </c>
      <c r="AD23" s="7">
        <f t="shared" si="3"/>
        <v>0</v>
      </c>
      <c r="AE23" s="7">
        <f t="shared" si="3"/>
        <v>0</v>
      </c>
    </row>
    <row r="24" spans="1:31" s="2" customFormat="1" ht="22.5" customHeight="1">
      <c r="A24" s="3"/>
      <c r="B24" s="25" t="s">
        <v>62</v>
      </c>
      <c r="C24" s="9" t="s">
        <v>63</v>
      </c>
      <c r="D24" s="10"/>
      <c r="E24" s="9">
        <v>1</v>
      </c>
      <c r="F24" s="9">
        <v>1</v>
      </c>
      <c r="G24" s="7">
        <f>SUM(H24:K24)</f>
        <v>20</v>
      </c>
      <c r="H24" s="9">
        <v>2</v>
      </c>
      <c r="I24" s="9"/>
      <c r="J24" s="9">
        <v>18</v>
      </c>
      <c r="K24" s="9"/>
      <c r="L24" s="7">
        <f>SUM(N24:P24)</f>
        <v>45</v>
      </c>
      <c r="M24" s="9"/>
      <c r="N24" s="9"/>
      <c r="O24" s="9">
        <v>45</v>
      </c>
      <c r="P24" s="9"/>
      <c r="Q24" s="9"/>
      <c r="R24" s="9"/>
      <c r="S24" s="9"/>
      <c r="T24" s="9"/>
      <c r="U24" s="9"/>
      <c r="V24" s="7">
        <f>SUM(W24:Z24)</f>
        <v>45</v>
      </c>
      <c r="W24" s="9">
        <f>'24t4'!M23+M24</f>
        <v>0</v>
      </c>
      <c r="X24" s="9">
        <f>'24t4'!N23+N24</f>
        <v>0</v>
      </c>
      <c r="Y24" s="9">
        <f>'24t4'!O23+O24</f>
        <v>45</v>
      </c>
      <c r="Z24" s="9">
        <f>'24t4'!P23+P24</f>
        <v>0</v>
      </c>
      <c r="AA24" s="9">
        <v>791</v>
      </c>
      <c r="AB24" s="9"/>
      <c r="AC24" s="9"/>
      <c r="AD24" s="9"/>
      <c r="AE24" s="9"/>
    </row>
    <row r="25" spans="1:31" s="2" customFormat="1" ht="22.5" customHeight="1">
      <c r="A25" s="3"/>
      <c r="B25" s="25"/>
      <c r="C25" s="9"/>
      <c r="D25" s="10"/>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s="2" customFormat="1" ht="22.5" customHeight="1">
      <c r="A26" s="3"/>
      <c r="B26" s="4"/>
      <c r="C26" s="9"/>
      <c r="D26" s="10"/>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s="2" customFormat="1" ht="22.5" customHeight="1">
      <c r="A27" s="4"/>
      <c r="B27" s="4"/>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row r="28" spans="1:31" ht="17.2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row>
    <row r="29" spans="1:31" ht="162.75" customHeight="1">
      <c r="A29" s="104" t="s">
        <v>54</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row>
    <row r="30" spans="1:31" ht="24" customHeight="1">
      <c r="A30" s="104" t="s">
        <v>41</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row>
    <row r="31" spans="1:31" ht="24" customHeight="1">
      <c r="A31" s="104" t="s">
        <v>30</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row>
    <row r="32" spans="1:31" ht="56.25" customHeight="1">
      <c r="A32" s="106" t="s">
        <v>42</v>
      </c>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row>
    <row r="33" spans="1:31" ht="51" customHeight="1">
      <c r="A33" s="104" t="s">
        <v>53</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row>
    <row r="34" spans="1:31" ht="21.75" customHeight="1">
      <c r="A34" s="105" t="s">
        <v>55</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row>
    <row r="35" spans="1:31" ht="27"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1"/>
      <c r="AD35" s="11"/>
      <c r="AE35" s="11"/>
    </row>
    <row r="36" spans="1:31" ht="15.75">
      <c r="A36" s="99" t="s">
        <v>3</v>
      </c>
      <c r="B36" s="99"/>
      <c r="C36" s="99"/>
      <c r="D36" s="99"/>
      <c r="E36" s="99"/>
      <c r="F36" s="99"/>
      <c r="G36" s="99"/>
      <c r="H36" s="11"/>
      <c r="I36" s="11"/>
      <c r="J36" s="11"/>
      <c r="K36" s="11"/>
      <c r="L36" s="11"/>
      <c r="N36" s="20"/>
      <c r="O36" s="20"/>
      <c r="P36" s="20"/>
      <c r="Q36" s="20"/>
      <c r="R36" s="20"/>
      <c r="S36" s="20"/>
      <c r="T36" s="100" t="s">
        <v>32</v>
      </c>
      <c r="U36" s="100"/>
      <c r="V36" s="100"/>
      <c r="W36" s="100"/>
      <c r="X36" s="100"/>
      <c r="Y36" s="100"/>
      <c r="Z36" s="100"/>
      <c r="AA36" s="100"/>
      <c r="AB36" s="100"/>
      <c r="AC36" s="100"/>
      <c r="AD36" s="100"/>
      <c r="AE36" s="100"/>
    </row>
    <row r="37" spans="1:31" ht="15.75" customHeight="1">
      <c r="A37" s="101" t="s">
        <v>4</v>
      </c>
      <c r="B37" s="101"/>
      <c r="C37" s="101"/>
      <c r="D37" s="101"/>
      <c r="E37" s="101"/>
      <c r="F37" s="101"/>
      <c r="G37" s="101"/>
      <c r="H37" s="11"/>
      <c r="I37" s="11"/>
      <c r="J37" s="11"/>
      <c r="K37" s="11"/>
      <c r="L37" s="11"/>
      <c r="M37" s="102"/>
      <c r="N37" s="102"/>
      <c r="O37" s="102"/>
      <c r="P37" s="102"/>
      <c r="Q37" s="102"/>
      <c r="R37" s="102"/>
      <c r="S37" s="102"/>
      <c r="T37" s="102"/>
      <c r="U37" s="102"/>
      <c r="V37" s="102"/>
      <c r="W37" s="102"/>
      <c r="X37" s="102"/>
      <c r="Y37" s="102"/>
      <c r="Z37" s="102"/>
      <c r="AA37" s="102"/>
      <c r="AB37" s="102"/>
      <c r="AC37" s="12"/>
      <c r="AD37" s="12"/>
      <c r="AE37" s="12"/>
    </row>
    <row r="38" spans="1:31" ht="15">
      <c r="A38" s="101" t="s">
        <v>5</v>
      </c>
      <c r="B38" s="101"/>
      <c r="C38" s="101"/>
      <c r="D38" s="101"/>
      <c r="E38" s="101"/>
      <c r="F38" s="101"/>
      <c r="G38" s="101"/>
      <c r="H38" s="11"/>
      <c r="I38" s="11"/>
      <c r="J38" s="11"/>
      <c r="K38" s="11"/>
      <c r="L38" s="11"/>
      <c r="M38" s="13"/>
      <c r="N38" s="13"/>
      <c r="O38" s="13"/>
      <c r="P38" s="13"/>
      <c r="Q38" s="13"/>
      <c r="R38" s="13"/>
      <c r="S38" s="13"/>
      <c r="T38" s="13"/>
      <c r="U38" s="13"/>
      <c r="V38" s="13"/>
      <c r="W38" s="13"/>
      <c r="X38" s="13"/>
      <c r="Y38" s="13"/>
      <c r="Z38" s="13"/>
      <c r="AA38" s="13"/>
      <c r="AB38" s="13"/>
      <c r="AC38" s="11"/>
      <c r="AD38" s="11"/>
      <c r="AE38" s="11"/>
    </row>
    <row r="39" spans="1:31" ht="15">
      <c r="A39" s="103" t="s">
        <v>31</v>
      </c>
      <c r="B39" s="101"/>
      <c r="C39" s="101"/>
      <c r="D39" s="101"/>
      <c r="E39" s="101"/>
      <c r="F39" s="101"/>
      <c r="G39" s="101"/>
      <c r="H39" s="11"/>
      <c r="I39" s="11"/>
      <c r="J39" s="11"/>
      <c r="K39" s="11"/>
      <c r="L39" s="11"/>
      <c r="M39" s="13"/>
      <c r="N39" s="13"/>
      <c r="O39" s="13"/>
      <c r="P39" s="13"/>
      <c r="Q39" s="13"/>
      <c r="R39" s="13"/>
      <c r="S39" s="13"/>
      <c r="T39" s="13"/>
      <c r="U39" s="13"/>
      <c r="V39" s="13"/>
      <c r="W39" s="13"/>
      <c r="X39" s="13"/>
      <c r="Y39" s="13"/>
      <c r="Z39" s="13"/>
      <c r="AA39" s="13"/>
      <c r="AB39" s="13"/>
      <c r="AC39" s="11"/>
      <c r="AD39" s="11"/>
      <c r="AE39" s="11"/>
    </row>
    <row r="40" spans="1:31" ht="15">
      <c r="A40" s="101" t="s">
        <v>6</v>
      </c>
      <c r="B40" s="101"/>
      <c r="C40" s="101"/>
      <c r="D40" s="101"/>
      <c r="E40" s="101"/>
      <c r="F40" s="101"/>
      <c r="G40" s="101"/>
      <c r="H40" s="11"/>
      <c r="I40" s="11"/>
      <c r="J40" s="11"/>
      <c r="K40" s="11"/>
      <c r="L40" s="11"/>
      <c r="M40" s="13"/>
      <c r="N40" s="13"/>
      <c r="O40" s="13"/>
      <c r="P40" s="13"/>
      <c r="Q40" s="13"/>
      <c r="R40" s="13"/>
      <c r="S40" s="13"/>
      <c r="T40" s="13"/>
      <c r="U40" s="13"/>
      <c r="V40" s="13"/>
      <c r="W40" s="13"/>
      <c r="X40" s="13"/>
      <c r="Y40" s="13"/>
      <c r="Z40" s="13"/>
      <c r="AA40" s="13"/>
      <c r="AB40" s="13"/>
      <c r="AC40" s="11"/>
      <c r="AD40" s="11"/>
      <c r="AE40" s="11"/>
    </row>
    <row r="41" spans="1:31" ht="15">
      <c r="A41" s="101" t="s">
        <v>11</v>
      </c>
      <c r="B41" s="101"/>
      <c r="C41" s="101"/>
      <c r="D41" s="101"/>
      <c r="E41" s="101"/>
      <c r="F41" s="101"/>
      <c r="G41" s="101"/>
      <c r="H41" s="5"/>
      <c r="I41" s="5"/>
      <c r="J41" s="5"/>
      <c r="K41" s="5"/>
      <c r="L41" s="5"/>
      <c r="M41" s="14"/>
      <c r="N41" s="14"/>
      <c r="O41" s="14"/>
      <c r="P41" s="14"/>
      <c r="Q41" s="14"/>
      <c r="R41" s="14"/>
      <c r="S41" s="14"/>
      <c r="T41" s="14"/>
      <c r="U41" s="14"/>
      <c r="V41" s="14"/>
      <c r="W41" s="14"/>
      <c r="X41" s="14"/>
      <c r="Y41" s="14"/>
      <c r="Z41" s="14"/>
      <c r="AA41" s="14"/>
      <c r="AB41" s="14"/>
      <c r="AC41" s="5"/>
      <c r="AD41" s="5"/>
      <c r="AE41" s="5"/>
    </row>
    <row r="42" spans="1:31" ht="18" customHeight="1">
      <c r="A42" s="5"/>
      <c r="B42" s="5"/>
      <c r="C42" s="5"/>
      <c r="D42" s="5"/>
      <c r="E42" s="5"/>
      <c r="F42" s="5"/>
      <c r="G42" s="5"/>
      <c r="H42" s="5"/>
      <c r="I42" s="5"/>
      <c r="J42" s="5"/>
      <c r="K42" s="5"/>
      <c r="L42" s="5"/>
      <c r="N42" s="21"/>
      <c r="O42" s="21"/>
      <c r="P42" s="21"/>
      <c r="Q42" s="21"/>
      <c r="R42" s="21"/>
      <c r="S42" s="21"/>
      <c r="T42" s="98" t="s">
        <v>40</v>
      </c>
      <c r="U42" s="98"/>
      <c r="V42" s="98"/>
      <c r="W42" s="98"/>
      <c r="X42" s="98"/>
      <c r="Y42" s="98"/>
      <c r="Z42" s="98"/>
      <c r="AA42" s="98"/>
      <c r="AB42" s="98"/>
      <c r="AC42" s="98"/>
      <c r="AD42" s="98"/>
      <c r="AE42" s="98"/>
    </row>
    <row r="43" spans="1:31"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sheetData>
  <sheetProtection/>
  <mergeCells count="50">
    <mergeCell ref="E8:E11"/>
    <mergeCell ref="F8:F11"/>
    <mergeCell ref="G8:P8"/>
    <mergeCell ref="Q8:Z8"/>
    <mergeCell ref="A1:L1"/>
    <mergeCell ref="M1:AE1"/>
    <mergeCell ref="A2:L2"/>
    <mergeCell ref="M2:AE2"/>
    <mergeCell ref="A4:AE4"/>
    <mergeCell ref="A5:AE5"/>
    <mergeCell ref="L10:L11"/>
    <mergeCell ref="M10:P10"/>
    <mergeCell ref="AA8:AA11"/>
    <mergeCell ref="AB8:AB11"/>
    <mergeCell ref="A6:AB6"/>
    <mergeCell ref="A7:AB7"/>
    <mergeCell ref="A8:A11"/>
    <mergeCell ref="B8:B11"/>
    <mergeCell ref="C8:C11"/>
    <mergeCell ref="D8:D11"/>
    <mergeCell ref="M37:AB37"/>
    <mergeCell ref="V10:V11"/>
    <mergeCell ref="W10:Z10"/>
    <mergeCell ref="A29:AE29"/>
    <mergeCell ref="L9:P9"/>
    <mergeCell ref="Q9:U9"/>
    <mergeCell ref="V9:Z9"/>
    <mergeCell ref="AC9:AC11"/>
    <mergeCell ref="AD9:AD11"/>
    <mergeCell ref="AE9:AE11"/>
    <mergeCell ref="AC8:AE8"/>
    <mergeCell ref="G9:K9"/>
    <mergeCell ref="G10:G11"/>
    <mergeCell ref="H10:K10"/>
    <mergeCell ref="A38:G38"/>
    <mergeCell ref="A39:G39"/>
    <mergeCell ref="Q10:Q11"/>
    <mergeCell ref="R10:U10"/>
    <mergeCell ref="T36:AE36"/>
    <mergeCell ref="A37:G37"/>
    <mergeCell ref="A40:G40"/>
    <mergeCell ref="A41:G41"/>
    <mergeCell ref="T42:AE42"/>
    <mergeCell ref="A12:B12"/>
    <mergeCell ref="A32:AE32"/>
    <mergeCell ref="A33:AE33"/>
    <mergeCell ref="A34:AE34"/>
    <mergeCell ref="A36:G36"/>
    <mergeCell ref="A30:AE30"/>
    <mergeCell ref="A31:AE31"/>
  </mergeCell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E57"/>
  <sheetViews>
    <sheetView zoomScalePageLayoutView="0" workbookViewId="0" topLeftCell="A1">
      <selection activeCell="A2" sqref="A2:AE3"/>
    </sheetView>
  </sheetViews>
  <sheetFormatPr defaultColWidth="9.140625" defaultRowHeight="15"/>
  <cols>
    <col min="1" max="1" width="3.421875" style="0" customWidth="1"/>
    <col min="2" max="2" width="11.57421875" style="0" customWidth="1"/>
    <col min="3" max="3" width="7.7109375" style="0" customWidth="1"/>
    <col min="4" max="4" width="4.7109375" style="0" customWidth="1"/>
    <col min="5" max="6" width="4.00390625" style="0" customWidth="1"/>
    <col min="7" max="7" width="4.421875" style="0" customWidth="1"/>
    <col min="8" max="8" width="4.00390625" style="0" customWidth="1"/>
    <col min="9" max="9" width="4.28125" style="0" customWidth="1"/>
    <col min="10" max="11" width="4.00390625" style="0" customWidth="1"/>
    <col min="12" max="12" width="4.421875" style="0" customWidth="1"/>
    <col min="13" max="13" width="4.00390625" style="0" customWidth="1"/>
    <col min="14" max="14" width="4.7109375" style="0" customWidth="1"/>
    <col min="15" max="16" width="4.00390625" style="0" customWidth="1"/>
    <col min="17" max="17" width="4.421875" style="0" customWidth="1"/>
    <col min="18" max="18" width="4.00390625" style="0" customWidth="1"/>
    <col min="19" max="19" width="4.57421875" style="0" customWidth="1"/>
    <col min="20" max="21" width="4.00390625" style="0" customWidth="1"/>
    <col min="22" max="22" width="4.421875" style="0" customWidth="1"/>
    <col min="23" max="23" width="4.00390625" style="0" customWidth="1"/>
    <col min="24" max="24" width="4.421875" style="0" customWidth="1"/>
    <col min="25" max="26" width="4.00390625" style="0" customWidth="1"/>
    <col min="27" max="27" width="5.57421875" style="0" customWidth="1"/>
    <col min="28" max="28" width="4.8515625" style="0" customWidth="1"/>
    <col min="29" max="29" width="4.00390625" style="0" customWidth="1"/>
    <col min="30" max="30" width="4.8515625" style="0" customWidth="1"/>
    <col min="31" max="31" width="4.57421875" style="0" customWidth="1"/>
  </cols>
  <sheetData>
    <row r="1" spans="1:31" ht="8.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ht="20.25" customHeight="1">
      <c r="A2" s="92" t="s">
        <v>64</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row>
    <row r="3" spans="1:31" ht="16.5" customHeight="1">
      <c r="A3" s="93" t="s">
        <v>65</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row>
    <row r="4" spans="1:31" ht="18" customHeight="1">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6"/>
      <c r="AD4" s="6"/>
      <c r="AE4" s="6"/>
    </row>
    <row r="5" spans="1:31" ht="17.25" customHeight="1">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6"/>
      <c r="AD5" s="6"/>
      <c r="AE5" s="6"/>
    </row>
    <row r="6" spans="1:31" s="2" customFormat="1" ht="25.5" customHeight="1">
      <c r="A6" s="95" t="s">
        <v>7</v>
      </c>
      <c r="B6" s="95" t="s">
        <v>13</v>
      </c>
      <c r="C6" s="84" t="s">
        <v>15</v>
      </c>
      <c r="D6" s="84" t="s">
        <v>14</v>
      </c>
      <c r="E6" s="84" t="s">
        <v>1</v>
      </c>
      <c r="F6" s="84" t="s">
        <v>28</v>
      </c>
      <c r="G6" s="78" t="s">
        <v>33</v>
      </c>
      <c r="H6" s="79"/>
      <c r="I6" s="79"/>
      <c r="J6" s="79"/>
      <c r="K6" s="79"/>
      <c r="L6" s="79"/>
      <c r="M6" s="79"/>
      <c r="N6" s="79"/>
      <c r="O6" s="79"/>
      <c r="P6" s="80"/>
      <c r="Q6" s="81" t="s">
        <v>34</v>
      </c>
      <c r="R6" s="82"/>
      <c r="S6" s="82"/>
      <c r="T6" s="82"/>
      <c r="U6" s="82"/>
      <c r="V6" s="82"/>
      <c r="W6" s="82"/>
      <c r="X6" s="82"/>
      <c r="Y6" s="82"/>
      <c r="Z6" s="83"/>
      <c r="AA6" s="84" t="s">
        <v>45</v>
      </c>
      <c r="AB6" s="84" t="s">
        <v>25</v>
      </c>
      <c r="AC6" s="95" t="s">
        <v>8</v>
      </c>
      <c r="AD6" s="95"/>
      <c r="AE6" s="95"/>
    </row>
    <row r="7" spans="1:31" s="2" customFormat="1" ht="15.75" customHeight="1">
      <c r="A7" s="95"/>
      <c r="B7" s="95"/>
      <c r="C7" s="85"/>
      <c r="D7" s="96"/>
      <c r="E7" s="96"/>
      <c r="F7" s="85"/>
      <c r="G7" s="78" t="s">
        <v>16</v>
      </c>
      <c r="H7" s="79"/>
      <c r="I7" s="79"/>
      <c r="J7" s="79"/>
      <c r="K7" s="80"/>
      <c r="L7" s="78" t="s">
        <v>17</v>
      </c>
      <c r="M7" s="79"/>
      <c r="N7" s="79"/>
      <c r="O7" s="79"/>
      <c r="P7" s="80"/>
      <c r="Q7" s="78" t="s">
        <v>16</v>
      </c>
      <c r="R7" s="79"/>
      <c r="S7" s="79"/>
      <c r="T7" s="79"/>
      <c r="U7" s="80"/>
      <c r="V7" s="78" t="s">
        <v>17</v>
      </c>
      <c r="W7" s="79"/>
      <c r="X7" s="79"/>
      <c r="Y7" s="79"/>
      <c r="Z7" s="80"/>
      <c r="AA7" s="85"/>
      <c r="AB7" s="85"/>
      <c r="AC7" s="84" t="s">
        <v>26</v>
      </c>
      <c r="AD7" s="84" t="s">
        <v>27</v>
      </c>
      <c r="AE7" s="84" t="s">
        <v>22</v>
      </c>
    </row>
    <row r="8" spans="1:31" s="2" customFormat="1" ht="15.75" customHeight="1">
      <c r="A8" s="95"/>
      <c r="B8" s="95"/>
      <c r="C8" s="85"/>
      <c r="D8" s="96"/>
      <c r="E8" s="96"/>
      <c r="F8" s="85"/>
      <c r="G8" s="84" t="s">
        <v>43</v>
      </c>
      <c r="H8" s="78" t="s">
        <v>18</v>
      </c>
      <c r="I8" s="79"/>
      <c r="J8" s="79"/>
      <c r="K8" s="80"/>
      <c r="L8" s="84" t="s">
        <v>44</v>
      </c>
      <c r="M8" s="78" t="s">
        <v>18</v>
      </c>
      <c r="N8" s="79"/>
      <c r="O8" s="79"/>
      <c r="P8" s="80"/>
      <c r="Q8" s="84" t="s">
        <v>44</v>
      </c>
      <c r="R8" s="78" t="s">
        <v>18</v>
      </c>
      <c r="S8" s="79"/>
      <c r="T8" s="79"/>
      <c r="U8" s="80"/>
      <c r="V8" s="84" t="s">
        <v>44</v>
      </c>
      <c r="W8" s="78" t="s">
        <v>18</v>
      </c>
      <c r="X8" s="79"/>
      <c r="Y8" s="79"/>
      <c r="Z8" s="80"/>
      <c r="AA8" s="85"/>
      <c r="AB8" s="85"/>
      <c r="AC8" s="85"/>
      <c r="AD8" s="85"/>
      <c r="AE8" s="85"/>
    </row>
    <row r="9" spans="1:31" s="2" customFormat="1" ht="42" customHeight="1">
      <c r="A9" s="95"/>
      <c r="B9" s="95"/>
      <c r="C9" s="86"/>
      <c r="D9" s="97"/>
      <c r="E9" s="97"/>
      <c r="F9" s="86"/>
      <c r="G9" s="86"/>
      <c r="H9" s="8" t="s">
        <v>19</v>
      </c>
      <c r="I9" s="8" t="s">
        <v>29</v>
      </c>
      <c r="J9" s="8" t="s">
        <v>20</v>
      </c>
      <c r="K9" s="8" t="s">
        <v>21</v>
      </c>
      <c r="L9" s="86"/>
      <c r="M9" s="8" t="s">
        <v>19</v>
      </c>
      <c r="N9" s="8" t="s">
        <v>29</v>
      </c>
      <c r="O9" s="8" t="s">
        <v>20</v>
      </c>
      <c r="P9" s="8" t="s">
        <v>21</v>
      </c>
      <c r="Q9" s="86"/>
      <c r="R9" s="8" t="s">
        <v>19</v>
      </c>
      <c r="S9" s="8" t="s">
        <v>29</v>
      </c>
      <c r="T9" s="8" t="s">
        <v>20</v>
      </c>
      <c r="U9" s="8" t="s">
        <v>21</v>
      </c>
      <c r="V9" s="86"/>
      <c r="W9" s="8" t="s">
        <v>19</v>
      </c>
      <c r="X9" s="8" t="s">
        <v>29</v>
      </c>
      <c r="Y9" s="8" t="s">
        <v>20</v>
      </c>
      <c r="Z9" s="8" t="s">
        <v>21</v>
      </c>
      <c r="AA9" s="86"/>
      <c r="AB9" s="86"/>
      <c r="AC9" s="86"/>
      <c r="AD9" s="86"/>
      <c r="AE9" s="86"/>
    </row>
    <row r="10" spans="1:31" s="2" customFormat="1" ht="22.5" customHeight="1">
      <c r="A10" s="78" t="s">
        <v>56</v>
      </c>
      <c r="B10" s="80"/>
      <c r="C10" s="22"/>
      <c r="D10" s="23"/>
      <c r="E10" s="29">
        <f aca="true" t="shared" si="0" ref="E10:AE10">SUM(E11,E13,E15)</f>
        <v>4</v>
      </c>
      <c r="F10" s="29">
        <f t="shared" si="0"/>
        <v>7</v>
      </c>
      <c r="G10" s="29">
        <f t="shared" si="0"/>
        <v>157</v>
      </c>
      <c r="H10" s="29">
        <f t="shared" si="0"/>
        <v>14</v>
      </c>
      <c r="I10" s="29">
        <f t="shared" si="0"/>
        <v>0</v>
      </c>
      <c r="J10" s="29">
        <f t="shared" si="0"/>
        <v>126</v>
      </c>
      <c r="K10" s="29">
        <f t="shared" si="0"/>
        <v>17</v>
      </c>
      <c r="L10" s="29">
        <f t="shared" si="0"/>
        <v>157</v>
      </c>
      <c r="M10" s="29">
        <f t="shared" si="0"/>
        <v>12</v>
      </c>
      <c r="N10" s="29">
        <f t="shared" si="0"/>
        <v>0</v>
      </c>
      <c r="O10" s="29">
        <f t="shared" si="0"/>
        <v>128</v>
      </c>
      <c r="P10" s="29">
        <f t="shared" si="0"/>
        <v>17</v>
      </c>
      <c r="Q10" s="29">
        <f t="shared" si="0"/>
        <v>202</v>
      </c>
      <c r="R10" s="29">
        <f t="shared" si="0"/>
        <v>15</v>
      </c>
      <c r="S10" s="29">
        <f t="shared" si="0"/>
        <v>0</v>
      </c>
      <c r="T10" s="29">
        <f t="shared" si="0"/>
        <v>170</v>
      </c>
      <c r="U10" s="29">
        <f t="shared" si="0"/>
        <v>17</v>
      </c>
      <c r="V10" s="29">
        <f t="shared" si="0"/>
        <v>323</v>
      </c>
      <c r="W10" s="29">
        <f t="shared" si="0"/>
        <v>15</v>
      </c>
      <c r="X10" s="29">
        <f t="shared" si="0"/>
        <v>0</v>
      </c>
      <c r="Y10" s="29">
        <f t="shared" si="0"/>
        <v>291</v>
      </c>
      <c r="Z10" s="29">
        <f t="shared" si="0"/>
        <v>17</v>
      </c>
      <c r="AA10" s="29">
        <f t="shared" si="0"/>
        <v>12083</v>
      </c>
      <c r="AB10" s="29">
        <f t="shared" si="0"/>
        <v>0</v>
      </c>
      <c r="AC10" s="29">
        <f t="shared" si="0"/>
        <v>160</v>
      </c>
      <c r="AD10" s="29">
        <f t="shared" si="0"/>
        <v>4000</v>
      </c>
      <c r="AE10" s="29">
        <f t="shared" si="0"/>
        <v>3</v>
      </c>
    </row>
    <row r="11" spans="1:31" s="2" customFormat="1" ht="22.5" customHeight="1">
      <c r="A11" s="3" t="s">
        <v>9</v>
      </c>
      <c r="B11" s="3" t="s">
        <v>60</v>
      </c>
      <c r="C11" s="9"/>
      <c r="D11" s="9"/>
      <c r="E11" s="3">
        <f aca="true" t="shared" si="1" ref="E11:AE11">SUM(E12:E12)</f>
        <v>2</v>
      </c>
      <c r="F11" s="3">
        <f t="shared" si="1"/>
        <v>3</v>
      </c>
      <c r="G11" s="3">
        <f t="shared" si="1"/>
        <v>45</v>
      </c>
      <c r="H11" s="3">
        <f t="shared" si="1"/>
        <v>0</v>
      </c>
      <c r="I11" s="3">
        <f t="shared" si="1"/>
        <v>0</v>
      </c>
      <c r="J11" s="3">
        <f t="shared" si="1"/>
        <v>45</v>
      </c>
      <c r="K11" s="3">
        <f t="shared" si="1"/>
        <v>0</v>
      </c>
      <c r="L11" s="3">
        <f t="shared" si="1"/>
        <v>45</v>
      </c>
      <c r="M11" s="3">
        <f t="shared" si="1"/>
        <v>0</v>
      </c>
      <c r="N11" s="3">
        <f t="shared" si="1"/>
        <v>0</v>
      </c>
      <c r="O11" s="3">
        <f t="shared" si="1"/>
        <v>45</v>
      </c>
      <c r="P11" s="3">
        <f t="shared" si="1"/>
        <v>0</v>
      </c>
      <c r="Q11" s="3">
        <f t="shared" si="1"/>
        <v>110</v>
      </c>
      <c r="R11" s="3">
        <f t="shared" si="1"/>
        <v>3</v>
      </c>
      <c r="S11" s="3">
        <f t="shared" si="1"/>
        <v>0</v>
      </c>
      <c r="T11" s="3">
        <f t="shared" si="1"/>
        <v>107</v>
      </c>
      <c r="U11" s="3">
        <f t="shared" si="1"/>
        <v>0</v>
      </c>
      <c r="V11" s="3">
        <f t="shared" si="1"/>
        <v>211</v>
      </c>
      <c r="W11" s="3">
        <f t="shared" si="1"/>
        <v>3</v>
      </c>
      <c r="X11" s="3">
        <f t="shared" si="1"/>
        <v>0</v>
      </c>
      <c r="Y11" s="3">
        <f t="shared" si="1"/>
        <v>208</v>
      </c>
      <c r="Z11" s="3">
        <f t="shared" si="1"/>
        <v>0</v>
      </c>
      <c r="AA11" s="30">
        <f t="shared" si="1"/>
        <v>11292</v>
      </c>
      <c r="AB11" s="30">
        <f t="shared" si="1"/>
        <v>0</v>
      </c>
      <c r="AC11" s="30">
        <f t="shared" si="1"/>
        <v>145</v>
      </c>
      <c r="AD11" s="30">
        <f t="shared" si="1"/>
        <v>2000</v>
      </c>
      <c r="AE11" s="3">
        <f t="shared" si="1"/>
        <v>3</v>
      </c>
    </row>
    <row r="12" spans="1:31" s="2" customFormat="1" ht="22.5" customHeight="1">
      <c r="A12" s="3"/>
      <c r="B12" s="28" t="s">
        <v>37</v>
      </c>
      <c r="C12" s="18" t="s">
        <v>48</v>
      </c>
      <c r="D12" s="10"/>
      <c r="E12" s="9">
        <v>2</v>
      </c>
      <c r="F12" s="7">
        <v>3</v>
      </c>
      <c r="G12" s="7">
        <f>SUM(H12:K12)</f>
        <v>45</v>
      </c>
      <c r="H12" s="9"/>
      <c r="I12" s="9"/>
      <c r="J12" s="9">
        <v>45</v>
      </c>
      <c r="K12" s="9"/>
      <c r="L12" s="7">
        <f>SUM(M12:P12)</f>
        <v>45</v>
      </c>
      <c r="M12" s="9"/>
      <c r="N12" s="9"/>
      <c r="O12" s="9">
        <v>45</v>
      </c>
      <c r="P12" s="9"/>
      <c r="Q12" s="9">
        <f>SUM(R12:U12)</f>
        <v>110</v>
      </c>
      <c r="R12" s="9">
        <f>'24t4'!H13+H12</f>
        <v>3</v>
      </c>
      <c r="S12" s="9">
        <f>'24t4'!I13+I12</f>
        <v>0</v>
      </c>
      <c r="T12" s="9">
        <f>'24t4'!J13+J12</f>
        <v>107</v>
      </c>
      <c r="U12" s="9">
        <f>'24t4'!K13+K12</f>
        <v>0</v>
      </c>
      <c r="V12" s="9">
        <f>SUM(W12:Z12)</f>
        <v>211</v>
      </c>
      <c r="W12" s="9">
        <f>'24t4'!M13+M12</f>
        <v>3</v>
      </c>
      <c r="X12" s="9">
        <f>'24t4'!N13+N12</f>
        <v>0</v>
      </c>
      <c r="Y12" s="9">
        <f>'24t4'!O13+O12</f>
        <v>208</v>
      </c>
      <c r="Z12" s="9">
        <f>'24t4'!P13+P12</f>
        <v>0</v>
      </c>
      <c r="AA12" s="19">
        <v>11292</v>
      </c>
      <c r="AB12" s="19"/>
      <c r="AC12" s="19">
        <v>145</v>
      </c>
      <c r="AD12" s="19">
        <v>2000</v>
      </c>
      <c r="AE12" s="9">
        <v>3</v>
      </c>
    </row>
    <row r="13" spans="1:31" s="27" customFormat="1" ht="22.5" customHeight="1">
      <c r="A13" s="3" t="s">
        <v>51</v>
      </c>
      <c r="B13" s="24" t="s">
        <v>58</v>
      </c>
      <c r="C13" s="9"/>
      <c r="D13" s="10"/>
      <c r="E13" s="26">
        <f aca="true" t="shared" si="2" ref="E13:AE13">SUM(E14:E14)</f>
        <v>1</v>
      </c>
      <c r="F13" s="26">
        <f t="shared" si="2"/>
        <v>3</v>
      </c>
      <c r="G13" s="26">
        <f t="shared" si="2"/>
        <v>92</v>
      </c>
      <c r="H13" s="26">
        <f t="shared" si="2"/>
        <v>12</v>
      </c>
      <c r="I13" s="26">
        <f t="shared" si="2"/>
        <v>0</v>
      </c>
      <c r="J13" s="26">
        <f t="shared" si="2"/>
        <v>63</v>
      </c>
      <c r="K13" s="26">
        <f t="shared" si="2"/>
        <v>17</v>
      </c>
      <c r="L13" s="26">
        <f t="shared" si="2"/>
        <v>92</v>
      </c>
      <c r="M13" s="26">
        <f t="shared" si="2"/>
        <v>12</v>
      </c>
      <c r="N13" s="26">
        <f t="shared" si="2"/>
        <v>0</v>
      </c>
      <c r="O13" s="26">
        <f t="shared" si="2"/>
        <v>63</v>
      </c>
      <c r="P13" s="26">
        <f t="shared" si="2"/>
        <v>17</v>
      </c>
      <c r="Q13" s="26">
        <f t="shared" si="2"/>
        <v>92</v>
      </c>
      <c r="R13" s="26">
        <f t="shared" si="2"/>
        <v>12</v>
      </c>
      <c r="S13" s="26">
        <f t="shared" si="2"/>
        <v>0</v>
      </c>
      <c r="T13" s="26">
        <f t="shared" si="2"/>
        <v>63</v>
      </c>
      <c r="U13" s="26">
        <f t="shared" si="2"/>
        <v>17</v>
      </c>
      <c r="V13" s="26">
        <f t="shared" si="2"/>
        <v>92</v>
      </c>
      <c r="W13" s="26">
        <f t="shared" si="2"/>
        <v>12</v>
      </c>
      <c r="X13" s="26">
        <f t="shared" si="2"/>
        <v>0</v>
      </c>
      <c r="Y13" s="26">
        <f t="shared" si="2"/>
        <v>63</v>
      </c>
      <c r="Z13" s="26">
        <f t="shared" si="2"/>
        <v>17</v>
      </c>
      <c r="AA13" s="31">
        <f t="shared" si="2"/>
        <v>0</v>
      </c>
      <c r="AB13" s="31">
        <f t="shared" si="2"/>
        <v>0</v>
      </c>
      <c r="AC13" s="31">
        <f t="shared" si="2"/>
        <v>15</v>
      </c>
      <c r="AD13" s="31">
        <f t="shared" si="2"/>
        <v>2000</v>
      </c>
      <c r="AE13" s="26">
        <f t="shared" si="2"/>
        <v>0</v>
      </c>
    </row>
    <row r="14" spans="1:31" s="2" customFormat="1" ht="22.5" customHeight="1">
      <c r="A14" s="3"/>
      <c r="B14" s="25" t="s">
        <v>61</v>
      </c>
      <c r="C14" s="9" t="s">
        <v>63</v>
      </c>
      <c r="D14" s="10"/>
      <c r="E14" s="9">
        <v>1</v>
      </c>
      <c r="F14" s="9">
        <v>3</v>
      </c>
      <c r="G14" s="9">
        <v>92</v>
      </c>
      <c r="H14" s="9">
        <v>12</v>
      </c>
      <c r="I14" s="9"/>
      <c r="J14" s="9">
        <v>63</v>
      </c>
      <c r="K14" s="9">
        <v>17</v>
      </c>
      <c r="L14" s="9">
        <v>92</v>
      </c>
      <c r="M14" s="9">
        <v>12</v>
      </c>
      <c r="N14" s="9"/>
      <c r="O14" s="9">
        <v>63</v>
      </c>
      <c r="P14" s="9">
        <v>17</v>
      </c>
      <c r="Q14" s="7">
        <f>SUM(R14:U14)</f>
        <v>92</v>
      </c>
      <c r="R14" s="9">
        <f>H14</f>
        <v>12</v>
      </c>
      <c r="S14" s="9">
        <f>I14</f>
        <v>0</v>
      </c>
      <c r="T14" s="9">
        <f>J14</f>
        <v>63</v>
      </c>
      <c r="U14" s="9">
        <f>K14</f>
        <v>17</v>
      </c>
      <c r="V14" s="7">
        <f>SUM(W14:Z14)</f>
        <v>92</v>
      </c>
      <c r="W14" s="9">
        <f>M14</f>
        <v>12</v>
      </c>
      <c r="X14" s="9">
        <f>N14</f>
        <v>0</v>
      </c>
      <c r="Y14" s="9">
        <f>O14</f>
        <v>63</v>
      </c>
      <c r="Z14" s="9">
        <f>P14</f>
        <v>17</v>
      </c>
      <c r="AA14" s="19"/>
      <c r="AB14" s="19"/>
      <c r="AC14" s="19">
        <v>15</v>
      </c>
      <c r="AD14" s="19">
        <v>2000</v>
      </c>
      <c r="AE14" s="9"/>
    </row>
    <row r="15" spans="1:31" s="2" customFormat="1" ht="22.5" customHeight="1">
      <c r="A15" s="3" t="s">
        <v>57</v>
      </c>
      <c r="B15" s="24" t="s">
        <v>59</v>
      </c>
      <c r="C15" s="9"/>
      <c r="D15" s="10"/>
      <c r="E15" s="7">
        <f aca="true" t="shared" si="3" ref="E15:AE15">SUM(E16:E16)</f>
        <v>1</v>
      </c>
      <c r="F15" s="7">
        <f t="shared" si="3"/>
        <v>1</v>
      </c>
      <c r="G15" s="7">
        <f t="shared" si="3"/>
        <v>20</v>
      </c>
      <c r="H15" s="7">
        <f t="shared" si="3"/>
        <v>2</v>
      </c>
      <c r="I15" s="7">
        <f t="shared" si="3"/>
        <v>0</v>
      </c>
      <c r="J15" s="7">
        <f t="shared" si="3"/>
        <v>18</v>
      </c>
      <c r="K15" s="7">
        <f t="shared" si="3"/>
        <v>0</v>
      </c>
      <c r="L15" s="7">
        <f t="shared" si="3"/>
        <v>20</v>
      </c>
      <c r="M15" s="7">
        <f t="shared" si="3"/>
        <v>0</v>
      </c>
      <c r="N15" s="7">
        <f t="shared" si="3"/>
        <v>0</v>
      </c>
      <c r="O15" s="7">
        <f t="shared" si="3"/>
        <v>20</v>
      </c>
      <c r="P15" s="7">
        <f t="shared" si="3"/>
        <v>0</v>
      </c>
      <c r="Q15" s="7">
        <f t="shared" si="3"/>
        <v>0</v>
      </c>
      <c r="R15" s="7">
        <f t="shared" si="3"/>
        <v>0</v>
      </c>
      <c r="S15" s="7">
        <f t="shared" si="3"/>
        <v>0</v>
      </c>
      <c r="T15" s="7">
        <f t="shared" si="3"/>
        <v>0</v>
      </c>
      <c r="U15" s="7">
        <f t="shared" si="3"/>
        <v>0</v>
      </c>
      <c r="V15" s="7">
        <f t="shared" si="3"/>
        <v>20</v>
      </c>
      <c r="W15" s="7">
        <f t="shared" si="3"/>
        <v>0</v>
      </c>
      <c r="X15" s="7">
        <f t="shared" si="3"/>
        <v>0</v>
      </c>
      <c r="Y15" s="7">
        <f t="shared" si="3"/>
        <v>20</v>
      </c>
      <c r="Z15" s="7">
        <f t="shared" si="3"/>
        <v>0</v>
      </c>
      <c r="AA15" s="7">
        <f t="shared" si="3"/>
        <v>791</v>
      </c>
      <c r="AB15" s="7">
        <f t="shared" si="3"/>
        <v>0</v>
      </c>
      <c r="AC15" s="7">
        <f t="shared" si="3"/>
        <v>0</v>
      </c>
      <c r="AD15" s="7">
        <f t="shared" si="3"/>
        <v>0</v>
      </c>
      <c r="AE15" s="7">
        <f t="shared" si="3"/>
        <v>0</v>
      </c>
    </row>
    <row r="16" spans="1:31" s="2" customFormat="1" ht="22.5" customHeight="1">
      <c r="A16" s="3"/>
      <c r="B16" s="25" t="s">
        <v>62</v>
      </c>
      <c r="C16" s="9" t="s">
        <v>63</v>
      </c>
      <c r="D16" s="10"/>
      <c r="E16" s="9">
        <v>1</v>
      </c>
      <c r="F16" s="9">
        <v>1</v>
      </c>
      <c r="G16" s="7">
        <f>SUM(H16:K16)</f>
        <v>20</v>
      </c>
      <c r="H16" s="9">
        <v>2</v>
      </c>
      <c r="I16" s="9"/>
      <c r="J16" s="9">
        <v>18</v>
      </c>
      <c r="K16" s="9"/>
      <c r="L16" s="7">
        <f>SUM(N16:P16)</f>
        <v>20</v>
      </c>
      <c r="M16" s="9"/>
      <c r="N16" s="9"/>
      <c r="O16" s="9">
        <v>20</v>
      </c>
      <c r="P16" s="9"/>
      <c r="Q16" s="9"/>
      <c r="R16" s="9"/>
      <c r="S16" s="9"/>
      <c r="T16" s="9"/>
      <c r="U16" s="9"/>
      <c r="V16" s="7">
        <f>SUM(W16:Z16)</f>
        <v>20</v>
      </c>
      <c r="W16" s="9">
        <f>'24t4'!M23+M16</f>
        <v>0</v>
      </c>
      <c r="X16" s="9">
        <f>'24t4'!N23+N16</f>
        <v>0</v>
      </c>
      <c r="Y16" s="9">
        <f>'24t4'!O23+O16</f>
        <v>20</v>
      </c>
      <c r="Z16" s="9">
        <f>'24t4'!P23+P16</f>
        <v>0</v>
      </c>
      <c r="AA16" s="9">
        <v>791</v>
      </c>
      <c r="AB16" s="9"/>
      <c r="AC16" s="9"/>
      <c r="AD16" s="9"/>
      <c r="AE16" s="9"/>
    </row>
    <row r="17" spans="1:31" ht="17.2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1:31" ht="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sheetData>
  <sheetProtection/>
  <mergeCells count="31">
    <mergeCell ref="AD7:AD9"/>
    <mergeCell ref="AC7:AC9"/>
    <mergeCell ref="V8:V9"/>
    <mergeCell ref="C6:C9"/>
    <mergeCell ref="AC6:AE6"/>
    <mergeCell ref="G7:K7"/>
    <mergeCell ref="L7:P7"/>
    <mergeCell ref="Q7:U7"/>
    <mergeCell ref="V7:Z7"/>
    <mergeCell ref="AA6:AA9"/>
    <mergeCell ref="R8:U8"/>
    <mergeCell ref="A10:B10"/>
    <mergeCell ref="G8:G9"/>
    <mergeCell ref="H8:K8"/>
    <mergeCell ref="L8:L9"/>
    <mergeCell ref="M8:P8"/>
    <mergeCell ref="AB6:AB9"/>
    <mergeCell ref="F6:F9"/>
    <mergeCell ref="E6:E9"/>
    <mergeCell ref="Q8:Q9"/>
    <mergeCell ref="G6:P6"/>
    <mergeCell ref="A2:AE2"/>
    <mergeCell ref="A3:AE3"/>
    <mergeCell ref="A4:AB4"/>
    <mergeCell ref="A5:AB5"/>
    <mergeCell ref="A6:A9"/>
    <mergeCell ref="B6:B9"/>
    <mergeCell ref="W8:Z8"/>
    <mergeCell ref="AE7:AE9"/>
    <mergeCell ref="Q6:Z6"/>
    <mergeCell ref="D6:D9"/>
  </mergeCells>
  <printOptions/>
  <pageMargins left="0.2" right="0" top="0.75" bottom="0.75" header="0.3" footer="0.3"/>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AF75"/>
  <sheetViews>
    <sheetView zoomScalePageLayoutView="0" workbookViewId="0" topLeftCell="A1">
      <selection activeCell="AH14" sqref="AH14"/>
    </sheetView>
  </sheetViews>
  <sheetFormatPr defaultColWidth="9.140625" defaultRowHeight="15"/>
  <cols>
    <col min="1" max="1" width="3.421875" style="32" customWidth="1"/>
    <col min="2" max="2" width="14.00390625" style="32" customWidth="1"/>
    <col min="3" max="3" width="7.7109375" style="32" customWidth="1"/>
    <col min="4" max="4" width="4.57421875" style="32" customWidth="1"/>
    <col min="5" max="5" width="4.140625" style="32" customWidth="1"/>
    <col min="6" max="6" width="4.57421875" style="32" customWidth="1"/>
    <col min="7" max="7" width="5.00390625" style="32" customWidth="1"/>
    <col min="8" max="9" width="4.57421875" style="32" customWidth="1"/>
    <col min="10" max="10" width="4.140625" style="32" customWidth="1"/>
    <col min="11" max="11" width="5.421875" style="32" customWidth="1"/>
    <col min="12" max="12" width="5.140625" style="32" customWidth="1"/>
    <col min="13" max="17" width="5.00390625" style="32" customWidth="1"/>
    <col min="18" max="20" width="4.8515625" style="32" customWidth="1"/>
    <col min="21" max="21" width="5.28125" style="32" customWidth="1"/>
    <col min="22" max="22" width="4.7109375" style="32" customWidth="1"/>
    <col min="23" max="24" width="4.8515625" style="32" customWidth="1"/>
    <col min="25" max="26" width="6.28125" style="32" customWidth="1"/>
    <col min="27" max="27" width="6.8515625" style="32" hidden="1" customWidth="1"/>
    <col min="28" max="28" width="5.00390625" style="32" hidden="1" customWidth="1"/>
    <col min="29" max="29" width="5.140625" style="32" hidden="1" customWidth="1"/>
    <col min="30" max="30" width="4.8515625" style="32" hidden="1" customWidth="1"/>
    <col min="31" max="31" width="8.00390625" style="32" hidden="1" customWidth="1"/>
    <col min="32" max="32" width="4.28125" style="32" hidden="1" customWidth="1"/>
    <col min="33" max="16384" width="9.140625" style="32" customWidth="1"/>
  </cols>
  <sheetData>
    <row r="1" spans="1:31" ht="16.5" customHeight="1">
      <c r="A1" s="110" t="s">
        <v>64</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row>
    <row r="2" spans="1:31" ht="18" customHeight="1">
      <c r="A2" s="126" t="s">
        <v>70</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row>
    <row r="3" spans="1:31" ht="18"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row>
    <row r="4" spans="1:31" ht="17.25" customHeight="1">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34"/>
      <c r="AD4" s="34"/>
      <c r="AE4" s="34"/>
    </row>
    <row r="5" spans="1:32" s="37" customFormat="1" ht="15">
      <c r="A5" s="112" t="s">
        <v>7</v>
      </c>
      <c r="B5" s="112" t="s">
        <v>13</v>
      </c>
      <c r="C5" s="107" t="s">
        <v>15</v>
      </c>
      <c r="D5" s="107" t="s">
        <v>14</v>
      </c>
      <c r="E5" s="107" t="s">
        <v>1</v>
      </c>
      <c r="F5" s="107" t="s">
        <v>28</v>
      </c>
      <c r="G5" s="115" t="s">
        <v>33</v>
      </c>
      <c r="H5" s="116"/>
      <c r="I5" s="116"/>
      <c r="J5" s="116"/>
      <c r="K5" s="116"/>
      <c r="L5" s="116"/>
      <c r="M5" s="116"/>
      <c r="N5" s="116"/>
      <c r="O5" s="116"/>
      <c r="P5" s="117"/>
      <c r="Q5" s="118" t="s">
        <v>34</v>
      </c>
      <c r="R5" s="119"/>
      <c r="S5" s="119"/>
      <c r="T5" s="119"/>
      <c r="U5" s="119"/>
      <c r="V5" s="119"/>
      <c r="W5" s="119"/>
      <c r="X5" s="119"/>
      <c r="Y5" s="119"/>
      <c r="Z5" s="120"/>
      <c r="AA5" s="107" t="s">
        <v>45</v>
      </c>
      <c r="AB5" s="107" t="s">
        <v>67</v>
      </c>
      <c r="AC5" s="115" t="s">
        <v>8</v>
      </c>
      <c r="AD5" s="116"/>
      <c r="AE5" s="116"/>
      <c r="AF5" s="117"/>
    </row>
    <row r="6" spans="1:32" s="37" customFormat="1" ht="15">
      <c r="A6" s="112"/>
      <c r="B6" s="112"/>
      <c r="C6" s="108"/>
      <c r="D6" s="113"/>
      <c r="E6" s="113"/>
      <c r="F6" s="108"/>
      <c r="G6" s="115" t="s">
        <v>16</v>
      </c>
      <c r="H6" s="116"/>
      <c r="I6" s="116"/>
      <c r="J6" s="116"/>
      <c r="K6" s="117"/>
      <c r="L6" s="115" t="s">
        <v>17</v>
      </c>
      <c r="M6" s="116"/>
      <c r="N6" s="116"/>
      <c r="O6" s="116"/>
      <c r="P6" s="117"/>
      <c r="Q6" s="115" t="s">
        <v>16</v>
      </c>
      <c r="R6" s="116"/>
      <c r="S6" s="116"/>
      <c r="T6" s="116"/>
      <c r="U6" s="117"/>
      <c r="V6" s="115" t="s">
        <v>17</v>
      </c>
      <c r="W6" s="116"/>
      <c r="X6" s="116"/>
      <c r="Y6" s="116"/>
      <c r="Z6" s="117"/>
      <c r="AA6" s="108"/>
      <c r="AB6" s="108"/>
      <c r="AC6" s="107" t="s">
        <v>68</v>
      </c>
      <c r="AD6" s="107" t="s">
        <v>69</v>
      </c>
      <c r="AE6" s="107" t="s">
        <v>22</v>
      </c>
      <c r="AF6" s="107" t="s">
        <v>66</v>
      </c>
    </row>
    <row r="7" spans="1:32" s="37" customFormat="1" ht="15">
      <c r="A7" s="112"/>
      <c r="B7" s="112"/>
      <c r="C7" s="108"/>
      <c r="D7" s="113"/>
      <c r="E7" s="113"/>
      <c r="F7" s="108"/>
      <c r="G7" s="107" t="s">
        <v>43</v>
      </c>
      <c r="H7" s="115" t="s">
        <v>18</v>
      </c>
      <c r="I7" s="116"/>
      <c r="J7" s="116"/>
      <c r="K7" s="117"/>
      <c r="L7" s="107" t="s">
        <v>44</v>
      </c>
      <c r="M7" s="115" t="s">
        <v>18</v>
      </c>
      <c r="N7" s="116"/>
      <c r="O7" s="116"/>
      <c r="P7" s="117"/>
      <c r="Q7" s="107" t="s">
        <v>44</v>
      </c>
      <c r="R7" s="115" t="s">
        <v>18</v>
      </c>
      <c r="S7" s="116"/>
      <c r="T7" s="116"/>
      <c r="U7" s="117"/>
      <c r="V7" s="107" t="s">
        <v>44</v>
      </c>
      <c r="W7" s="115" t="s">
        <v>18</v>
      </c>
      <c r="X7" s="116"/>
      <c r="Y7" s="116"/>
      <c r="Z7" s="117"/>
      <c r="AA7" s="108"/>
      <c r="AB7" s="108"/>
      <c r="AC7" s="108"/>
      <c r="AD7" s="108"/>
      <c r="AE7" s="108"/>
      <c r="AF7" s="108"/>
    </row>
    <row r="8" spans="1:32" s="37" customFormat="1" ht="30" customHeight="1">
      <c r="A8" s="112"/>
      <c r="B8" s="112"/>
      <c r="C8" s="109"/>
      <c r="D8" s="114"/>
      <c r="E8" s="114"/>
      <c r="F8" s="109"/>
      <c r="G8" s="109"/>
      <c r="H8" s="40" t="s">
        <v>19</v>
      </c>
      <c r="I8" s="40" t="s">
        <v>29</v>
      </c>
      <c r="J8" s="40" t="s">
        <v>20</v>
      </c>
      <c r="K8" s="40" t="s">
        <v>21</v>
      </c>
      <c r="L8" s="109"/>
      <c r="M8" s="40" t="s">
        <v>19</v>
      </c>
      <c r="N8" s="40" t="s">
        <v>29</v>
      </c>
      <c r="O8" s="40" t="s">
        <v>20</v>
      </c>
      <c r="P8" s="40" t="s">
        <v>21</v>
      </c>
      <c r="Q8" s="109"/>
      <c r="R8" s="40" t="s">
        <v>19</v>
      </c>
      <c r="S8" s="40" t="s">
        <v>29</v>
      </c>
      <c r="T8" s="40" t="s">
        <v>20</v>
      </c>
      <c r="U8" s="40" t="s">
        <v>21</v>
      </c>
      <c r="V8" s="109"/>
      <c r="W8" s="40" t="s">
        <v>19</v>
      </c>
      <c r="X8" s="40" t="s">
        <v>29</v>
      </c>
      <c r="Y8" s="40" t="s">
        <v>20</v>
      </c>
      <c r="Z8" s="40" t="s">
        <v>21</v>
      </c>
      <c r="AA8" s="109"/>
      <c r="AB8" s="109"/>
      <c r="AC8" s="109"/>
      <c r="AD8" s="109"/>
      <c r="AE8" s="109"/>
      <c r="AF8" s="109"/>
    </row>
    <row r="9" spans="1:32" s="37" customFormat="1" ht="15">
      <c r="A9" s="115" t="s">
        <v>56</v>
      </c>
      <c r="B9" s="117"/>
      <c r="C9" s="38"/>
      <c r="D9" s="39"/>
      <c r="E9" s="41">
        <f aca="true" t="shared" si="0" ref="E9:AF9">SUM(E10,E12,E15)</f>
        <v>4</v>
      </c>
      <c r="F9" s="41">
        <f t="shared" si="0"/>
        <v>10</v>
      </c>
      <c r="G9" s="41">
        <f t="shared" si="0"/>
        <v>52</v>
      </c>
      <c r="H9" s="41">
        <f t="shared" si="0"/>
        <v>0</v>
      </c>
      <c r="I9" s="41">
        <f t="shared" si="0"/>
        <v>0</v>
      </c>
      <c r="J9" s="41">
        <f t="shared" si="0"/>
        <v>52</v>
      </c>
      <c r="K9" s="41">
        <f t="shared" si="0"/>
        <v>0</v>
      </c>
      <c r="L9" s="41">
        <f t="shared" si="0"/>
        <v>85</v>
      </c>
      <c r="M9" s="41">
        <f t="shared" si="0"/>
        <v>0</v>
      </c>
      <c r="N9" s="41">
        <f t="shared" si="0"/>
        <v>0</v>
      </c>
      <c r="O9" s="41">
        <f t="shared" si="0"/>
        <v>85</v>
      </c>
      <c r="P9" s="41">
        <f t="shared" si="0"/>
        <v>0</v>
      </c>
      <c r="Q9" s="41">
        <f t="shared" si="0"/>
        <v>308</v>
      </c>
      <c r="R9" s="41">
        <f t="shared" si="0"/>
        <v>17</v>
      </c>
      <c r="S9" s="41">
        <f t="shared" si="0"/>
        <v>0</v>
      </c>
      <c r="T9" s="41">
        <f t="shared" si="0"/>
        <v>274</v>
      </c>
      <c r="U9" s="41">
        <f t="shared" si="0"/>
        <v>17</v>
      </c>
      <c r="V9" s="41">
        <f t="shared" si="0"/>
        <v>442</v>
      </c>
      <c r="W9" s="41">
        <f t="shared" si="0"/>
        <v>17</v>
      </c>
      <c r="X9" s="41">
        <f t="shared" si="0"/>
        <v>0</v>
      </c>
      <c r="Y9" s="41" t="e">
        <f>SUM(Y10:Y12:Y15)</f>
        <v>#REF!</v>
      </c>
      <c r="Z9" s="41" t="e">
        <f t="shared" si="0"/>
        <v>#REF!</v>
      </c>
      <c r="AA9" s="42">
        <f t="shared" si="0"/>
        <v>19064.4</v>
      </c>
      <c r="AB9" s="41">
        <f t="shared" si="0"/>
        <v>0</v>
      </c>
      <c r="AC9" s="41">
        <f t="shared" si="0"/>
        <v>205</v>
      </c>
      <c r="AD9" s="41">
        <f t="shared" si="0"/>
        <v>5000</v>
      </c>
      <c r="AE9" s="41">
        <f t="shared" si="0"/>
        <v>5</v>
      </c>
      <c r="AF9" s="41">
        <f t="shared" si="0"/>
        <v>1</v>
      </c>
    </row>
    <row r="10" spans="1:32" s="37" customFormat="1" ht="15">
      <c r="A10" s="43" t="s">
        <v>9</v>
      </c>
      <c r="B10" s="44" t="s">
        <v>60</v>
      </c>
      <c r="C10" s="45"/>
      <c r="D10" s="45"/>
      <c r="E10" s="43">
        <f aca="true" t="shared" si="1" ref="E10:AF10">SUM(E11:E11)</f>
        <v>2</v>
      </c>
      <c r="F10" s="43">
        <f t="shared" si="1"/>
        <v>3</v>
      </c>
      <c r="G10" s="43">
        <f t="shared" si="1"/>
        <v>52</v>
      </c>
      <c r="H10" s="43">
        <f t="shared" si="1"/>
        <v>0</v>
      </c>
      <c r="I10" s="43">
        <f t="shared" si="1"/>
        <v>0</v>
      </c>
      <c r="J10" s="43">
        <f t="shared" si="1"/>
        <v>52</v>
      </c>
      <c r="K10" s="43">
        <f t="shared" si="1"/>
        <v>0</v>
      </c>
      <c r="L10" s="43">
        <f t="shared" si="1"/>
        <v>85</v>
      </c>
      <c r="M10" s="43">
        <f t="shared" si="1"/>
        <v>0</v>
      </c>
      <c r="N10" s="43">
        <f t="shared" si="1"/>
        <v>0</v>
      </c>
      <c r="O10" s="43">
        <f t="shared" si="1"/>
        <v>85</v>
      </c>
      <c r="P10" s="43">
        <f t="shared" si="1"/>
        <v>0</v>
      </c>
      <c r="Q10" s="43">
        <f t="shared" si="1"/>
        <v>162</v>
      </c>
      <c r="R10" s="43">
        <f t="shared" si="1"/>
        <v>3</v>
      </c>
      <c r="S10" s="43">
        <f t="shared" si="1"/>
        <v>0</v>
      </c>
      <c r="T10" s="43">
        <f t="shared" si="1"/>
        <v>159</v>
      </c>
      <c r="U10" s="43">
        <f t="shared" si="1"/>
        <v>0</v>
      </c>
      <c r="V10" s="43">
        <f t="shared" si="1"/>
        <v>296</v>
      </c>
      <c r="W10" s="43">
        <f t="shared" si="1"/>
        <v>3</v>
      </c>
      <c r="X10" s="43">
        <f t="shared" si="1"/>
        <v>0</v>
      </c>
      <c r="Y10" s="43">
        <f t="shared" si="1"/>
        <v>293</v>
      </c>
      <c r="Z10" s="43">
        <f t="shared" si="1"/>
        <v>0</v>
      </c>
      <c r="AA10" s="46">
        <f t="shared" si="1"/>
        <v>11292</v>
      </c>
      <c r="AB10" s="47">
        <f t="shared" si="1"/>
        <v>0</v>
      </c>
      <c r="AC10" s="47">
        <f t="shared" si="1"/>
        <v>145</v>
      </c>
      <c r="AD10" s="47">
        <f t="shared" si="1"/>
        <v>2000</v>
      </c>
      <c r="AE10" s="43">
        <f t="shared" si="1"/>
        <v>2</v>
      </c>
      <c r="AF10" s="43">
        <f t="shared" si="1"/>
        <v>1</v>
      </c>
    </row>
    <row r="11" spans="1:32" s="37" customFormat="1" ht="24">
      <c r="A11" s="43"/>
      <c r="B11" s="48" t="s">
        <v>37</v>
      </c>
      <c r="C11" s="49" t="s">
        <v>48</v>
      </c>
      <c r="D11" s="50" t="s">
        <v>12</v>
      </c>
      <c r="E11" s="45">
        <v>2</v>
      </c>
      <c r="F11" s="45">
        <v>3</v>
      </c>
      <c r="G11" s="35">
        <f>SUM(H11:K11)</f>
        <v>52</v>
      </c>
      <c r="H11" s="45"/>
      <c r="I11" s="45"/>
      <c r="J11" s="45">
        <v>52</v>
      </c>
      <c r="K11" s="45"/>
      <c r="L11" s="35">
        <f>SUM(M11:P11)</f>
        <v>85</v>
      </c>
      <c r="M11" s="45"/>
      <c r="N11" s="45"/>
      <c r="O11" s="66">
        <v>85</v>
      </c>
      <c r="P11" s="45"/>
      <c r="Q11" s="35">
        <f>SUM(R11:U11)</f>
        <v>162</v>
      </c>
      <c r="R11" s="45">
        <f>'[1]25t5'!R14+H11</f>
        <v>3</v>
      </c>
      <c r="S11" s="45">
        <f>'[1]25t5'!S14+I11</f>
        <v>0</v>
      </c>
      <c r="T11" s="45">
        <f>'[1]25t5'!T14+J11</f>
        <v>159</v>
      </c>
      <c r="U11" s="45">
        <f>'[1]25t5'!U14+K11</f>
        <v>0</v>
      </c>
      <c r="V11" s="45">
        <f>'[1]25t5'!V14+L11</f>
        <v>296</v>
      </c>
      <c r="W11" s="45">
        <f>'[1]25t5'!W14+M11</f>
        <v>3</v>
      </c>
      <c r="X11" s="45">
        <f>'[1]25t5'!X14+N11</f>
        <v>0</v>
      </c>
      <c r="Y11" s="45">
        <f>'[1]25t5'!Y14+O11</f>
        <v>293</v>
      </c>
      <c r="Z11" s="45">
        <f>'[1]25t5'!Z14+P11</f>
        <v>0</v>
      </c>
      <c r="AA11" s="51">
        <v>11292</v>
      </c>
      <c r="AB11" s="52"/>
      <c r="AC11" s="52">
        <v>145</v>
      </c>
      <c r="AD11" s="52">
        <v>2000</v>
      </c>
      <c r="AE11" s="45">
        <v>2</v>
      </c>
      <c r="AF11" s="53">
        <v>1</v>
      </c>
    </row>
    <row r="12" spans="1:32" s="54" customFormat="1" ht="12">
      <c r="A12" s="43" t="s">
        <v>51</v>
      </c>
      <c r="B12" s="44" t="s">
        <v>58</v>
      </c>
      <c r="C12" s="45"/>
      <c r="D12" s="50"/>
      <c r="E12" s="43">
        <f aca="true" t="shared" si="2" ref="E12:AF12">SUM(E13:E13)</f>
        <v>1</v>
      </c>
      <c r="F12" s="43">
        <f t="shared" si="2"/>
        <v>6</v>
      </c>
      <c r="G12" s="43">
        <f t="shared" si="2"/>
        <v>0</v>
      </c>
      <c r="H12" s="43">
        <f t="shared" si="2"/>
        <v>0</v>
      </c>
      <c r="I12" s="43">
        <f t="shared" si="2"/>
        <v>0</v>
      </c>
      <c r="J12" s="43">
        <f t="shared" si="2"/>
        <v>0</v>
      </c>
      <c r="K12" s="43">
        <f t="shared" si="2"/>
        <v>0</v>
      </c>
      <c r="L12" s="43">
        <f t="shared" si="2"/>
        <v>0</v>
      </c>
      <c r="M12" s="43">
        <f t="shared" si="2"/>
        <v>0</v>
      </c>
      <c r="N12" s="43">
        <f t="shared" si="2"/>
        <v>0</v>
      </c>
      <c r="O12" s="43">
        <f t="shared" si="2"/>
        <v>0</v>
      </c>
      <c r="P12" s="43">
        <f t="shared" si="2"/>
        <v>0</v>
      </c>
      <c r="Q12" s="43">
        <f t="shared" si="2"/>
        <v>126</v>
      </c>
      <c r="R12" s="43">
        <f t="shared" si="2"/>
        <v>12</v>
      </c>
      <c r="S12" s="43">
        <f t="shared" si="2"/>
        <v>0</v>
      </c>
      <c r="T12" s="43">
        <f t="shared" si="2"/>
        <v>97</v>
      </c>
      <c r="U12" s="43">
        <f t="shared" si="2"/>
        <v>17</v>
      </c>
      <c r="V12" s="43">
        <f t="shared" si="2"/>
        <v>126</v>
      </c>
      <c r="W12" s="43">
        <f t="shared" si="2"/>
        <v>12</v>
      </c>
      <c r="X12" s="43">
        <f t="shared" si="2"/>
        <v>0</v>
      </c>
      <c r="Y12" s="43">
        <f t="shared" si="2"/>
        <v>97</v>
      </c>
      <c r="Z12" s="43">
        <f t="shared" si="2"/>
        <v>17</v>
      </c>
      <c r="AA12" s="46">
        <f t="shared" si="2"/>
        <v>6981.4</v>
      </c>
      <c r="AB12" s="47">
        <f t="shared" si="2"/>
        <v>0</v>
      </c>
      <c r="AC12" s="47">
        <f t="shared" si="2"/>
        <v>20</v>
      </c>
      <c r="AD12" s="47">
        <f t="shared" si="2"/>
        <v>2000</v>
      </c>
      <c r="AE12" s="43">
        <f t="shared" si="2"/>
        <v>2</v>
      </c>
      <c r="AF12" s="43">
        <f t="shared" si="2"/>
        <v>0</v>
      </c>
    </row>
    <row r="13" spans="1:32" s="37" customFormat="1" ht="24">
      <c r="A13" s="43"/>
      <c r="B13" s="55" t="s">
        <v>61</v>
      </c>
      <c r="C13" s="45" t="s">
        <v>63</v>
      </c>
      <c r="D13" s="50"/>
      <c r="E13" s="45">
        <v>1</v>
      </c>
      <c r="F13" s="45">
        <v>6</v>
      </c>
      <c r="G13" s="35">
        <f>SUM(H13:K13)</f>
        <v>0</v>
      </c>
      <c r="H13" s="45"/>
      <c r="I13" s="45"/>
      <c r="J13" s="45"/>
      <c r="K13" s="45"/>
      <c r="L13" s="35">
        <f>SUM(M13:P13)</f>
        <v>0</v>
      </c>
      <c r="M13" s="45"/>
      <c r="N13" s="45"/>
      <c r="O13" s="45"/>
      <c r="P13" s="45"/>
      <c r="Q13" s="35">
        <f>SUM(R13:U13)</f>
        <v>126</v>
      </c>
      <c r="R13" s="45">
        <f>'[1]25t5'!R19+H13</f>
        <v>12</v>
      </c>
      <c r="S13" s="45">
        <f>'[1]25t5'!S19+I13</f>
        <v>0</v>
      </c>
      <c r="T13" s="45">
        <f>'[1]25t5'!T19+J13</f>
        <v>97</v>
      </c>
      <c r="U13" s="45">
        <f>'[1]25t5'!U19+K13</f>
        <v>17</v>
      </c>
      <c r="V13" s="45">
        <f>'[1]25t5'!V19+L13</f>
        <v>126</v>
      </c>
      <c r="W13" s="45">
        <f>'[1]25t5'!W19+M13</f>
        <v>12</v>
      </c>
      <c r="X13" s="45">
        <f>'[1]25t5'!X19+N13</f>
        <v>0</v>
      </c>
      <c r="Y13" s="45">
        <f>'[1]25t5'!Y19+O13</f>
        <v>97</v>
      </c>
      <c r="Z13" s="45">
        <f>'[1]25t5'!Z19+P13</f>
        <v>17</v>
      </c>
      <c r="AA13" s="51">
        <v>6981.4</v>
      </c>
      <c r="AB13" s="52"/>
      <c r="AC13" s="52">
        <v>20</v>
      </c>
      <c r="AD13" s="52">
        <v>2000</v>
      </c>
      <c r="AE13" s="45">
        <v>2</v>
      </c>
      <c r="AF13" s="53"/>
    </row>
    <row r="14" spans="1:32" s="37" customFormat="1" ht="15">
      <c r="A14" s="43"/>
      <c r="B14" s="55"/>
      <c r="C14" s="45"/>
      <c r="D14" s="50"/>
      <c r="E14" s="45"/>
      <c r="F14" s="45"/>
      <c r="G14" s="35"/>
      <c r="H14" s="45"/>
      <c r="I14" s="45"/>
      <c r="J14" s="45"/>
      <c r="K14" s="45"/>
      <c r="L14" s="35"/>
      <c r="M14" s="45"/>
      <c r="N14" s="45"/>
      <c r="O14" s="45"/>
      <c r="P14" s="45"/>
      <c r="Q14" s="35"/>
      <c r="R14" s="45"/>
      <c r="S14" s="45"/>
      <c r="T14" s="45"/>
      <c r="U14" s="45"/>
      <c r="V14" s="45"/>
      <c r="W14" s="45"/>
      <c r="X14" s="45"/>
      <c r="Y14" s="45"/>
      <c r="Z14" s="45"/>
      <c r="AA14" s="51"/>
      <c r="AB14" s="52"/>
      <c r="AC14" s="52"/>
      <c r="AD14" s="52"/>
      <c r="AE14" s="45"/>
      <c r="AF14" s="53"/>
    </row>
    <row r="15" spans="1:32" s="37" customFormat="1" ht="15">
      <c r="A15" s="43" t="s">
        <v>57</v>
      </c>
      <c r="B15" s="44" t="s">
        <v>59</v>
      </c>
      <c r="C15" s="45"/>
      <c r="D15" s="50"/>
      <c r="E15" s="35">
        <f aca="true" t="shared" si="3" ref="E15:AF15">SUM(E16:E16)</f>
        <v>1</v>
      </c>
      <c r="F15" s="35">
        <f t="shared" si="3"/>
        <v>1</v>
      </c>
      <c r="G15" s="35">
        <f t="shared" si="3"/>
        <v>0</v>
      </c>
      <c r="H15" s="35">
        <f t="shared" si="3"/>
        <v>0</v>
      </c>
      <c r="I15" s="35">
        <f t="shared" si="3"/>
        <v>0</v>
      </c>
      <c r="J15" s="35">
        <f t="shared" si="3"/>
        <v>0</v>
      </c>
      <c r="K15" s="35">
        <f t="shared" si="3"/>
        <v>0</v>
      </c>
      <c r="L15" s="35">
        <f t="shared" si="3"/>
        <v>0</v>
      </c>
      <c r="M15" s="35">
        <f t="shared" si="3"/>
        <v>0</v>
      </c>
      <c r="N15" s="35">
        <f t="shared" si="3"/>
        <v>0</v>
      </c>
      <c r="O15" s="35">
        <f t="shared" si="3"/>
        <v>0</v>
      </c>
      <c r="P15" s="35">
        <f t="shared" si="3"/>
        <v>0</v>
      </c>
      <c r="Q15" s="35">
        <f t="shared" si="3"/>
        <v>20</v>
      </c>
      <c r="R15" s="35">
        <f t="shared" si="3"/>
        <v>2</v>
      </c>
      <c r="S15" s="35">
        <f t="shared" si="3"/>
        <v>0</v>
      </c>
      <c r="T15" s="35">
        <f t="shared" si="3"/>
        <v>18</v>
      </c>
      <c r="U15" s="35">
        <f t="shared" si="3"/>
        <v>0</v>
      </c>
      <c r="V15" s="35">
        <f t="shared" si="3"/>
        <v>20</v>
      </c>
      <c r="W15" s="35">
        <f t="shared" si="3"/>
        <v>2</v>
      </c>
      <c r="X15" s="35">
        <f t="shared" si="3"/>
        <v>0</v>
      </c>
      <c r="Y15" s="35" t="e">
        <f t="shared" si="3"/>
        <v>#REF!</v>
      </c>
      <c r="Z15" s="35" t="e">
        <f t="shared" si="3"/>
        <v>#REF!</v>
      </c>
      <c r="AA15" s="56">
        <f t="shared" si="3"/>
        <v>791</v>
      </c>
      <c r="AB15" s="35">
        <f t="shared" si="3"/>
        <v>0</v>
      </c>
      <c r="AC15" s="35">
        <f t="shared" si="3"/>
        <v>40</v>
      </c>
      <c r="AD15" s="35">
        <f t="shared" si="3"/>
        <v>1000</v>
      </c>
      <c r="AE15" s="35">
        <f t="shared" si="3"/>
        <v>1</v>
      </c>
      <c r="AF15" s="35">
        <f t="shared" si="3"/>
        <v>0</v>
      </c>
    </row>
    <row r="16" spans="1:32" s="37" customFormat="1" ht="24">
      <c r="A16" s="43"/>
      <c r="B16" s="55" t="s">
        <v>62</v>
      </c>
      <c r="C16" s="45" t="s">
        <v>63</v>
      </c>
      <c r="D16" s="50"/>
      <c r="E16" s="45">
        <v>1</v>
      </c>
      <c r="F16" s="45">
        <v>1</v>
      </c>
      <c r="G16" s="35">
        <f>SUM(H16:K16)</f>
        <v>0</v>
      </c>
      <c r="H16" s="45"/>
      <c r="I16" s="45"/>
      <c r="J16" s="45"/>
      <c r="K16" s="45"/>
      <c r="L16" s="35">
        <f>SUM(M16:P16)</f>
        <v>0</v>
      </c>
      <c r="M16" s="45"/>
      <c r="N16" s="45"/>
      <c r="O16" s="45"/>
      <c r="P16" s="45"/>
      <c r="Q16" s="35">
        <f>SUM(R16:U16)</f>
        <v>20</v>
      </c>
      <c r="R16" s="45">
        <f>'[1]25t5'!R24+H16</f>
        <v>2</v>
      </c>
      <c r="S16" s="45">
        <f>'[1]25t5'!S24+I16</f>
        <v>0</v>
      </c>
      <c r="T16" s="45">
        <f>'[1]25t5'!T24+J16</f>
        <v>18</v>
      </c>
      <c r="U16" s="45">
        <f>'[1]25t5'!U24+K16</f>
        <v>0</v>
      </c>
      <c r="V16" s="45">
        <f>'[1]25t5'!V24+L16</f>
        <v>20</v>
      </c>
      <c r="W16" s="45">
        <f>'[1]25t5'!W24+M16</f>
        <v>2</v>
      </c>
      <c r="X16" s="45">
        <f>'[1]25t5'!X24+N16</f>
        <v>0</v>
      </c>
      <c r="Y16" s="45" t="e">
        <f>'[1]24t4'!O23+O16</f>
        <v>#REF!</v>
      </c>
      <c r="Z16" s="45" t="e">
        <f>'[1]24t4'!P23+P16</f>
        <v>#REF!</v>
      </c>
      <c r="AA16" s="51">
        <v>791</v>
      </c>
      <c r="AB16" s="45"/>
      <c r="AC16" s="45">
        <v>40</v>
      </c>
      <c r="AD16" s="52">
        <v>1000</v>
      </c>
      <c r="AE16" s="45">
        <v>1</v>
      </c>
      <c r="AF16" s="53"/>
    </row>
    <row r="17" spans="1:31" ht="1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row>
    <row r="18" spans="1:32" ht="21"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row>
    <row r="19" spans="1:31" ht="19.5"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row>
    <row r="20" spans="1:31" ht="19.5" customHeight="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row>
    <row r="21" spans="1:31" ht="37.5" customHeight="1">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row>
    <row r="22" spans="1:31" ht="51" customHeight="1">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row>
    <row r="23" spans="1:31" ht="21.75" customHeight="1">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row>
    <row r="24" spans="1:31" ht="7.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8"/>
      <c r="AD24" s="58"/>
      <c r="AE24" s="58"/>
    </row>
    <row r="25" spans="1:31" ht="22.5" customHeight="1">
      <c r="A25" s="128"/>
      <c r="B25" s="128"/>
      <c r="C25" s="128"/>
      <c r="D25" s="128"/>
      <c r="E25" s="128"/>
      <c r="F25" s="128"/>
      <c r="G25" s="128"/>
      <c r="H25" s="58"/>
      <c r="I25" s="58"/>
      <c r="J25" s="58"/>
      <c r="K25" s="58"/>
      <c r="L25" s="58"/>
      <c r="N25" s="59"/>
      <c r="O25" s="129"/>
      <c r="P25" s="130"/>
      <c r="Q25" s="130"/>
      <c r="R25" s="130"/>
      <c r="S25" s="59"/>
      <c r="T25" s="130"/>
      <c r="U25" s="130"/>
      <c r="V25" s="130"/>
      <c r="W25" s="130"/>
      <c r="X25" s="130"/>
      <c r="Y25" s="130"/>
      <c r="Z25" s="130"/>
      <c r="AA25" s="130"/>
      <c r="AB25" s="130"/>
      <c r="AC25" s="130"/>
      <c r="AD25" s="130"/>
      <c r="AE25" s="130"/>
    </row>
    <row r="26" spans="1:31" ht="15.75" customHeight="1">
      <c r="A26" s="122"/>
      <c r="B26" s="122"/>
      <c r="C26" s="122"/>
      <c r="D26" s="122"/>
      <c r="E26" s="122"/>
      <c r="F26" s="122"/>
      <c r="G26" s="122"/>
      <c r="H26" s="58"/>
      <c r="I26" s="58"/>
      <c r="J26" s="58"/>
      <c r="K26" s="58"/>
      <c r="L26" s="58"/>
      <c r="M26" s="125"/>
      <c r="N26" s="125"/>
      <c r="O26" s="125"/>
      <c r="P26" s="125"/>
      <c r="Q26" s="125"/>
      <c r="R26" s="125"/>
      <c r="S26" s="125"/>
      <c r="T26" s="125"/>
      <c r="U26" s="125"/>
      <c r="V26" s="125"/>
      <c r="W26" s="125"/>
      <c r="X26" s="125"/>
      <c r="Y26" s="125"/>
      <c r="Z26" s="125"/>
      <c r="AA26" s="125"/>
      <c r="AB26" s="125"/>
      <c r="AC26" s="60"/>
      <c r="AD26" s="60"/>
      <c r="AE26" s="60"/>
    </row>
    <row r="27" spans="1:31" ht="15">
      <c r="A27" s="122"/>
      <c r="B27" s="122"/>
      <c r="C27" s="122"/>
      <c r="D27" s="122"/>
      <c r="E27" s="122"/>
      <c r="F27" s="122"/>
      <c r="G27" s="122"/>
      <c r="H27" s="58"/>
      <c r="I27" s="58"/>
      <c r="J27" s="58"/>
      <c r="K27" s="58"/>
      <c r="L27" s="58"/>
      <c r="M27" s="61"/>
      <c r="N27" s="61"/>
      <c r="O27" s="61"/>
      <c r="P27" s="61"/>
      <c r="Q27" s="61"/>
      <c r="R27" s="61"/>
      <c r="S27" s="61"/>
      <c r="T27" s="61"/>
      <c r="U27" s="61"/>
      <c r="V27" s="61"/>
      <c r="W27" s="61"/>
      <c r="X27" s="61"/>
      <c r="Y27" s="61"/>
      <c r="Z27" s="61"/>
      <c r="AA27" s="61"/>
      <c r="AB27" s="61"/>
      <c r="AC27" s="58"/>
      <c r="AD27" s="58"/>
      <c r="AE27" s="58"/>
    </row>
    <row r="28" spans="1:31" ht="15">
      <c r="A28" s="123"/>
      <c r="B28" s="122"/>
      <c r="C28" s="122"/>
      <c r="D28" s="122"/>
      <c r="E28" s="122"/>
      <c r="F28" s="122"/>
      <c r="G28" s="122"/>
      <c r="H28" s="58"/>
      <c r="I28" s="58"/>
      <c r="J28" s="58"/>
      <c r="K28" s="58"/>
      <c r="L28" s="58"/>
      <c r="M28" s="61"/>
      <c r="N28" s="61"/>
      <c r="O28" s="61"/>
      <c r="P28" s="61"/>
      <c r="Q28" s="61"/>
      <c r="R28" s="61"/>
      <c r="S28" s="61"/>
      <c r="T28" s="61"/>
      <c r="U28" s="61"/>
      <c r="V28" s="61"/>
      <c r="W28" s="61"/>
      <c r="X28" s="61"/>
      <c r="Y28" s="61"/>
      <c r="Z28" s="61"/>
      <c r="AA28" s="61"/>
      <c r="AB28" s="61"/>
      <c r="AC28" s="58"/>
      <c r="AD28" s="58"/>
      <c r="AE28" s="58"/>
    </row>
    <row r="29" spans="1:31" ht="15">
      <c r="A29" s="122"/>
      <c r="B29" s="122"/>
      <c r="C29" s="122"/>
      <c r="D29" s="122"/>
      <c r="E29" s="122"/>
      <c r="F29" s="122"/>
      <c r="G29" s="122"/>
      <c r="H29" s="58"/>
      <c r="I29" s="58"/>
      <c r="J29" s="58"/>
      <c r="K29" s="58"/>
      <c r="L29" s="58"/>
      <c r="M29" s="61"/>
      <c r="N29" s="61"/>
      <c r="O29" s="61"/>
      <c r="P29" s="61"/>
      <c r="Q29" s="61"/>
      <c r="R29" s="61"/>
      <c r="S29" s="61"/>
      <c r="T29" s="61"/>
      <c r="U29" s="61"/>
      <c r="V29" s="61"/>
      <c r="W29" s="61"/>
      <c r="X29" s="61"/>
      <c r="Y29" s="61"/>
      <c r="Z29" s="61"/>
      <c r="AA29" s="61"/>
      <c r="AB29" s="61"/>
      <c r="AC29" s="58"/>
      <c r="AD29" s="58"/>
      <c r="AE29" s="58"/>
    </row>
    <row r="30" spans="1:31" ht="15.75">
      <c r="A30" s="122"/>
      <c r="B30" s="122"/>
      <c r="C30" s="122"/>
      <c r="D30" s="122"/>
      <c r="E30" s="122"/>
      <c r="F30" s="122"/>
      <c r="G30" s="122"/>
      <c r="H30" s="62"/>
      <c r="I30" s="62"/>
      <c r="J30" s="62"/>
      <c r="K30" s="62"/>
      <c r="L30" s="62"/>
      <c r="M30" s="63"/>
      <c r="N30" s="63"/>
      <c r="O30" s="63"/>
      <c r="P30" s="63"/>
      <c r="Q30" s="63"/>
      <c r="R30" s="63"/>
      <c r="S30" s="63"/>
      <c r="T30" s="124"/>
      <c r="U30" s="124"/>
      <c r="V30" s="124"/>
      <c r="W30" s="124"/>
      <c r="X30" s="124"/>
      <c r="Y30" s="124"/>
      <c r="Z30" s="124"/>
      <c r="AA30" s="124"/>
      <c r="AB30" s="124"/>
      <c r="AC30" s="124"/>
      <c r="AD30" s="124"/>
      <c r="AE30" s="124"/>
    </row>
    <row r="31" spans="1:19" ht="18" customHeight="1">
      <c r="A31" s="62"/>
      <c r="B31" s="62"/>
      <c r="C31" s="62"/>
      <c r="D31" s="62"/>
      <c r="E31" s="62"/>
      <c r="F31" s="62"/>
      <c r="G31" s="62"/>
      <c r="H31" s="62"/>
      <c r="I31" s="62"/>
      <c r="J31" s="62"/>
      <c r="K31" s="62"/>
      <c r="L31" s="62"/>
      <c r="N31" s="64"/>
      <c r="O31" s="64"/>
      <c r="P31" s="64"/>
      <c r="Q31" s="64"/>
      <c r="R31" s="64"/>
      <c r="S31" s="64"/>
    </row>
    <row r="32" spans="1:31" ht="15">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row>
    <row r="33" spans="1:31" ht="15">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row>
    <row r="34" spans="1:31" ht="1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row>
    <row r="35" spans="1:31" ht="1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row>
    <row r="36" spans="1:31" ht="1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row>
    <row r="37" spans="1:31" ht="1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row>
    <row r="38" spans="1:31" ht="1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row>
    <row r="39" spans="1:31" ht="1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row>
    <row r="40" spans="1:31" ht="1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row>
    <row r="41" spans="1:31" ht="15">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row>
    <row r="42" spans="1:31" ht="1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row>
    <row r="43" spans="1:31" ht="1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row>
    <row r="44" spans="1:31" ht="1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row>
    <row r="45" spans="1:31" ht="1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row>
    <row r="46" spans="1:31" ht="1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row>
    <row r="47" spans="1:31" ht="1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row>
    <row r="48" spans="1:31" ht="1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row>
    <row r="49" spans="1:31" ht="1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row>
    <row r="50" spans="1:31" ht="1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row>
    <row r="51" spans="1:31" ht="1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row>
    <row r="52" spans="1:31" ht="1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row>
    <row r="53" spans="1:31" ht="1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row>
    <row r="54" spans="1:31" ht="15">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row>
    <row r="55" spans="1:31" ht="1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row>
    <row r="56" spans="1:31" ht="1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row>
    <row r="57" spans="1:31" ht="15">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row>
    <row r="58" spans="1:31" ht="1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row>
    <row r="59" spans="1:31" ht="1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row>
    <row r="60" spans="1:31" ht="1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row>
    <row r="61" spans="1:31" ht="1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row>
    <row r="62" spans="1:31" ht="1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row>
    <row r="63" spans="1:31" ht="1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row>
    <row r="64" spans="1:31" ht="1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row>
    <row r="65" spans="1:31" ht="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row>
    <row r="66" spans="1:31" ht="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row>
    <row r="67" spans="1:31" ht="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row>
    <row r="68" spans="1:31" ht="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row>
    <row r="69" spans="1:31" ht="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row>
    <row r="70" spans="1:31" ht="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row>
    <row r="71" spans="1:31" ht="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row>
    <row r="72" spans="1:31" ht="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row>
    <row r="73" spans="1:31" ht="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row>
    <row r="74" spans="1:31" ht="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row>
    <row r="75" spans="1:31" ht="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row>
  </sheetData>
  <sheetProtection/>
  <mergeCells count="47">
    <mergeCell ref="A20:AE20"/>
    <mergeCell ref="M26:AB26"/>
    <mergeCell ref="A2:AE2"/>
    <mergeCell ref="A23:AE23"/>
    <mergeCell ref="A25:G25"/>
    <mergeCell ref="O25:R25"/>
    <mergeCell ref="T25:AE25"/>
    <mergeCell ref="A22:AE22"/>
    <mergeCell ref="A9:B9"/>
    <mergeCell ref="A18:AF18"/>
    <mergeCell ref="A19:AE19"/>
    <mergeCell ref="AC5:AF5"/>
    <mergeCell ref="A27:G27"/>
    <mergeCell ref="A28:G28"/>
    <mergeCell ref="A29:G29"/>
    <mergeCell ref="A30:G30"/>
    <mergeCell ref="T30:AE30"/>
    <mergeCell ref="V7:V8"/>
    <mergeCell ref="W7:Z7"/>
    <mergeCell ref="AA5:AA8"/>
    <mergeCell ref="A26:G26"/>
    <mergeCell ref="Q5:Z5"/>
    <mergeCell ref="AE6:AE8"/>
    <mergeCell ref="A21:AE21"/>
    <mergeCell ref="G7:G8"/>
    <mergeCell ref="H7:K7"/>
    <mergeCell ref="L7:L8"/>
    <mergeCell ref="M7:P7"/>
    <mergeCell ref="Q7:Q8"/>
    <mergeCell ref="R7:U7"/>
    <mergeCell ref="AB5:AB8"/>
    <mergeCell ref="L6:P6"/>
    <mergeCell ref="Q6:U6"/>
    <mergeCell ref="V6:Z6"/>
    <mergeCell ref="AC6:AC8"/>
    <mergeCell ref="AD6:AD8"/>
    <mergeCell ref="G6:K6"/>
    <mergeCell ref="AF6:AF8"/>
    <mergeCell ref="A1:AE1"/>
    <mergeCell ref="A4:AB4"/>
    <mergeCell ref="A5:A8"/>
    <mergeCell ref="B5:B8"/>
    <mergeCell ref="C5:C8"/>
    <mergeCell ref="D5:D8"/>
    <mergeCell ref="E5:E8"/>
    <mergeCell ref="F5:F8"/>
    <mergeCell ref="G5:P5"/>
  </mergeCells>
  <printOptions/>
  <pageMargins left="0.45" right="0" top="0.75" bottom="0.75" header="0.3" footer="0.3"/>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AD84"/>
  <sheetViews>
    <sheetView tabSelected="1" zoomScalePageLayoutView="0" workbookViewId="0" topLeftCell="A1">
      <selection activeCell="AH11" sqref="AH11"/>
    </sheetView>
  </sheetViews>
  <sheetFormatPr defaultColWidth="9.140625" defaultRowHeight="15"/>
  <cols>
    <col min="1" max="1" width="3.421875" style="0" customWidth="1"/>
    <col min="2" max="2" width="11.8515625" style="0" bestFit="1" customWidth="1"/>
    <col min="3" max="3" width="8.00390625" style="0" customWidth="1"/>
    <col min="4" max="4" width="5.140625" style="0" customWidth="1"/>
    <col min="5" max="6" width="4.57421875" style="0" customWidth="1"/>
    <col min="7" max="7" width="5.00390625" style="0" customWidth="1"/>
    <col min="8" max="11" width="4.28125" style="0" customWidth="1"/>
    <col min="12" max="12" width="4.8515625" style="0" customWidth="1"/>
    <col min="13" max="15" width="4.28125" style="0" customWidth="1"/>
    <col min="16" max="16" width="3.8515625" style="0" customWidth="1"/>
    <col min="17" max="17" width="5.00390625" style="0" customWidth="1"/>
    <col min="18" max="18" width="4.140625" style="0" customWidth="1"/>
    <col min="19" max="19" width="4.8515625" style="0" customWidth="1"/>
    <col min="20" max="20" width="4.28125" style="0" customWidth="1"/>
    <col min="21" max="21" width="4.140625" style="0" customWidth="1"/>
    <col min="22" max="22" width="4.7109375" style="0" customWidth="1"/>
    <col min="23" max="23" width="4.140625" style="0" customWidth="1"/>
    <col min="24" max="24" width="5.00390625" style="0" customWidth="1"/>
    <col min="25" max="25" width="4.140625" style="0" customWidth="1"/>
    <col min="26" max="26" width="3.8515625" style="0" customWidth="1"/>
    <col min="27" max="27" width="4.28125" style="0" customWidth="1"/>
    <col min="28" max="28" width="4.7109375" style="0" customWidth="1"/>
    <col min="29" max="29" width="4.57421875" style="0" customWidth="1"/>
    <col min="30" max="30" width="4.28125" style="0" customWidth="1"/>
  </cols>
  <sheetData>
    <row r="1" spans="1:30" ht="20.25" customHeight="1">
      <c r="A1" s="110" t="s">
        <v>64</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row>
    <row r="2" spans="1:30" ht="16.5" customHeight="1">
      <c r="A2" s="126" t="s">
        <v>72</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row>
    <row r="3" spans="1:29" ht="18"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6"/>
      <c r="AB3" s="6"/>
      <c r="AC3" s="6"/>
    </row>
    <row r="4" spans="1:29" ht="17.25" customHeight="1">
      <c r="A4" s="94"/>
      <c r="B4" s="94"/>
      <c r="C4" s="94"/>
      <c r="D4" s="94"/>
      <c r="E4" s="94"/>
      <c r="F4" s="94"/>
      <c r="G4" s="94"/>
      <c r="H4" s="94"/>
      <c r="I4" s="94"/>
      <c r="J4" s="94"/>
      <c r="K4" s="94"/>
      <c r="L4" s="94"/>
      <c r="M4" s="94"/>
      <c r="N4" s="94"/>
      <c r="O4" s="94"/>
      <c r="P4" s="94"/>
      <c r="Q4" s="94"/>
      <c r="R4" s="94"/>
      <c r="S4" s="94"/>
      <c r="T4" s="94"/>
      <c r="U4" s="94"/>
      <c r="V4" s="94"/>
      <c r="W4" s="94"/>
      <c r="X4" s="94"/>
      <c r="Y4" s="94"/>
      <c r="Z4" s="94"/>
      <c r="AA4" s="6"/>
      <c r="AB4" s="6"/>
      <c r="AC4" s="6"/>
    </row>
    <row r="5" spans="1:30" s="2" customFormat="1" ht="25.5" customHeight="1">
      <c r="A5" s="95" t="s">
        <v>7</v>
      </c>
      <c r="B5" s="95" t="s">
        <v>13</v>
      </c>
      <c r="C5" s="84" t="s">
        <v>15</v>
      </c>
      <c r="D5" s="84" t="s">
        <v>14</v>
      </c>
      <c r="E5" s="84" t="s">
        <v>1</v>
      </c>
      <c r="F5" s="84" t="s">
        <v>28</v>
      </c>
      <c r="G5" s="78" t="s">
        <v>33</v>
      </c>
      <c r="H5" s="79"/>
      <c r="I5" s="79"/>
      <c r="J5" s="79"/>
      <c r="K5" s="79"/>
      <c r="L5" s="79"/>
      <c r="M5" s="79"/>
      <c r="N5" s="79"/>
      <c r="O5" s="79"/>
      <c r="P5" s="80"/>
      <c r="Q5" s="81" t="s">
        <v>34</v>
      </c>
      <c r="R5" s="82"/>
      <c r="S5" s="82"/>
      <c r="T5" s="82"/>
      <c r="U5" s="82"/>
      <c r="V5" s="82"/>
      <c r="W5" s="82"/>
      <c r="X5" s="82"/>
      <c r="Y5" s="82"/>
      <c r="Z5" s="83"/>
      <c r="AA5" s="78" t="s">
        <v>8</v>
      </c>
      <c r="AB5" s="79"/>
      <c r="AC5" s="79"/>
      <c r="AD5" s="80"/>
    </row>
    <row r="6" spans="1:30" s="2" customFormat="1" ht="15.75" customHeight="1">
      <c r="A6" s="95"/>
      <c r="B6" s="95"/>
      <c r="C6" s="85"/>
      <c r="D6" s="96"/>
      <c r="E6" s="96"/>
      <c r="F6" s="85"/>
      <c r="G6" s="78" t="s">
        <v>16</v>
      </c>
      <c r="H6" s="79"/>
      <c r="I6" s="79"/>
      <c r="J6" s="79"/>
      <c r="K6" s="80"/>
      <c r="L6" s="78" t="s">
        <v>17</v>
      </c>
      <c r="M6" s="79"/>
      <c r="N6" s="79"/>
      <c r="O6" s="79"/>
      <c r="P6" s="80"/>
      <c r="Q6" s="78" t="s">
        <v>16</v>
      </c>
      <c r="R6" s="79"/>
      <c r="S6" s="79"/>
      <c r="T6" s="79"/>
      <c r="U6" s="80"/>
      <c r="V6" s="78" t="s">
        <v>17</v>
      </c>
      <c r="W6" s="79"/>
      <c r="X6" s="79"/>
      <c r="Y6" s="79"/>
      <c r="Z6" s="80"/>
      <c r="AA6" s="84" t="s">
        <v>26</v>
      </c>
      <c r="AB6" s="84" t="s">
        <v>27</v>
      </c>
      <c r="AC6" s="84" t="s">
        <v>22</v>
      </c>
      <c r="AD6" s="84" t="s">
        <v>66</v>
      </c>
    </row>
    <row r="7" spans="1:30" s="2" customFormat="1" ht="15.75" customHeight="1">
      <c r="A7" s="95"/>
      <c r="B7" s="95"/>
      <c r="C7" s="85"/>
      <c r="D7" s="96"/>
      <c r="E7" s="96"/>
      <c r="F7" s="85"/>
      <c r="G7" s="84" t="s">
        <v>43</v>
      </c>
      <c r="H7" s="78" t="s">
        <v>18</v>
      </c>
      <c r="I7" s="79"/>
      <c r="J7" s="79"/>
      <c r="K7" s="80"/>
      <c r="L7" s="84" t="s">
        <v>44</v>
      </c>
      <c r="M7" s="78" t="s">
        <v>18</v>
      </c>
      <c r="N7" s="79"/>
      <c r="O7" s="79"/>
      <c r="P7" s="80"/>
      <c r="Q7" s="84" t="s">
        <v>44</v>
      </c>
      <c r="R7" s="78" t="s">
        <v>18</v>
      </c>
      <c r="S7" s="79"/>
      <c r="T7" s="79"/>
      <c r="U7" s="80"/>
      <c r="V7" s="84" t="s">
        <v>44</v>
      </c>
      <c r="W7" s="78" t="s">
        <v>18</v>
      </c>
      <c r="X7" s="79"/>
      <c r="Y7" s="79"/>
      <c r="Z7" s="80"/>
      <c r="AA7" s="85"/>
      <c r="AB7" s="85"/>
      <c r="AC7" s="85"/>
      <c r="AD7" s="85"/>
    </row>
    <row r="8" spans="1:30" s="2" customFormat="1" ht="35.25" customHeight="1">
      <c r="A8" s="95"/>
      <c r="B8" s="95"/>
      <c r="C8" s="86"/>
      <c r="D8" s="97"/>
      <c r="E8" s="97"/>
      <c r="F8" s="86"/>
      <c r="G8" s="86"/>
      <c r="H8" s="8" t="s">
        <v>19</v>
      </c>
      <c r="I8" s="8" t="s">
        <v>29</v>
      </c>
      <c r="J8" s="8" t="s">
        <v>20</v>
      </c>
      <c r="K8" s="8" t="s">
        <v>21</v>
      </c>
      <c r="L8" s="86"/>
      <c r="M8" s="8" t="s">
        <v>19</v>
      </c>
      <c r="N8" s="8" t="s">
        <v>29</v>
      </c>
      <c r="O8" s="8" t="s">
        <v>20</v>
      </c>
      <c r="P8" s="8" t="s">
        <v>21</v>
      </c>
      <c r="Q8" s="86"/>
      <c r="R8" s="8" t="s">
        <v>19</v>
      </c>
      <c r="S8" s="8" t="s">
        <v>29</v>
      </c>
      <c r="T8" s="8" t="s">
        <v>20</v>
      </c>
      <c r="U8" s="8" t="s">
        <v>21</v>
      </c>
      <c r="V8" s="86"/>
      <c r="W8" s="8" t="s">
        <v>19</v>
      </c>
      <c r="X8" s="8" t="s">
        <v>29</v>
      </c>
      <c r="Y8" s="8" t="s">
        <v>20</v>
      </c>
      <c r="Z8" s="8" t="s">
        <v>21</v>
      </c>
      <c r="AA8" s="86"/>
      <c r="AB8" s="86"/>
      <c r="AC8" s="86"/>
      <c r="AD8" s="86"/>
    </row>
    <row r="9" spans="1:30" s="2" customFormat="1" ht="18" customHeight="1">
      <c r="A9" s="78" t="s">
        <v>56</v>
      </c>
      <c r="B9" s="80"/>
      <c r="C9" s="22"/>
      <c r="D9" s="23"/>
      <c r="E9" s="29">
        <f>SUM(E10,E15,E21)</f>
        <v>8</v>
      </c>
      <c r="F9" s="29">
        <f>SUM(F10,F15,F21)</f>
        <v>14</v>
      </c>
      <c r="G9" s="29"/>
      <c r="H9" s="29"/>
      <c r="I9" s="29"/>
      <c r="J9" s="29"/>
      <c r="K9" s="29"/>
      <c r="L9" s="29"/>
      <c r="M9" s="29"/>
      <c r="N9" s="29"/>
      <c r="O9" s="29"/>
      <c r="P9" s="29"/>
      <c r="Q9" s="29">
        <f>G9+'[2]26t5'!Q12</f>
        <v>306</v>
      </c>
      <c r="R9" s="29">
        <f>H9+'[2]26t5'!R12</f>
        <v>19</v>
      </c>
      <c r="S9" s="29">
        <f>I9+'[2]26t5'!S12</f>
        <v>0</v>
      </c>
      <c r="T9" s="29">
        <f>J9+'[2]26t5'!T12</f>
        <v>275</v>
      </c>
      <c r="U9" s="29">
        <f>K9+'[2]26t5'!U12</f>
        <v>12</v>
      </c>
      <c r="V9" s="29">
        <f>L9+'[2]26t5'!V12</f>
        <v>442</v>
      </c>
      <c r="W9" s="29">
        <f>M9+'[2]26t5'!W12</f>
        <v>19</v>
      </c>
      <c r="X9" s="29">
        <f>N9+'[2]26t5'!X12</f>
        <v>0</v>
      </c>
      <c r="Y9" s="29">
        <f>O9+'[2]26t5'!Y12</f>
        <v>411</v>
      </c>
      <c r="Z9" s="29">
        <f>P9+'[2]26t5'!Z12</f>
        <v>12</v>
      </c>
      <c r="AA9" s="29">
        <v>205</v>
      </c>
      <c r="AB9" s="29">
        <v>5000</v>
      </c>
      <c r="AC9" s="29">
        <v>5</v>
      </c>
      <c r="AD9" s="29">
        <v>1</v>
      </c>
    </row>
    <row r="10" spans="1:30" s="76" customFormat="1" ht="20.25" customHeight="1">
      <c r="A10" s="67" t="s">
        <v>9</v>
      </c>
      <c r="B10" s="68" t="s">
        <v>60</v>
      </c>
      <c r="C10" s="69"/>
      <c r="D10" s="69"/>
      <c r="E10" s="67">
        <f>SUM(E11:E14)</f>
        <v>3</v>
      </c>
      <c r="F10" s="67">
        <f>SUM(F11:F14)</f>
        <v>5</v>
      </c>
      <c r="G10" s="67"/>
      <c r="H10" s="67"/>
      <c r="I10" s="67"/>
      <c r="J10" s="67"/>
      <c r="K10" s="67"/>
      <c r="L10" s="67"/>
      <c r="M10" s="67"/>
      <c r="N10" s="67"/>
      <c r="O10" s="67"/>
      <c r="P10" s="67"/>
      <c r="Q10" s="29">
        <f>G10+'[2]26t5'!Q13</f>
        <v>160</v>
      </c>
      <c r="R10" s="29">
        <f>H10+'[2]26t5'!R13</f>
        <v>3</v>
      </c>
      <c r="S10" s="29">
        <f>I10+'[2]26t5'!S13</f>
        <v>0</v>
      </c>
      <c r="T10" s="29">
        <f>J10+'[2]26t5'!T13</f>
        <v>157</v>
      </c>
      <c r="U10" s="29">
        <f>K10+'[2]26t5'!U13</f>
        <v>0</v>
      </c>
      <c r="V10" s="29">
        <f>L10+'[2]26t5'!V13</f>
        <v>296</v>
      </c>
      <c r="W10" s="29">
        <f>M10+'[2]26t5'!W13</f>
        <v>3</v>
      </c>
      <c r="X10" s="29">
        <f>N10+'[2]26t5'!X13</f>
        <v>0</v>
      </c>
      <c r="Y10" s="29">
        <f>O10+'[2]26t5'!Y13</f>
        <v>293</v>
      </c>
      <c r="Z10" s="29">
        <f>P10+'[2]26t5'!Z13</f>
        <v>0</v>
      </c>
      <c r="AA10" s="70">
        <v>145</v>
      </c>
      <c r="AB10" s="70">
        <v>2000</v>
      </c>
      <c r="AC10" s="67">
        <v>2</v>
      </c>
      <c r="AD10" s="67">
        <v>1</v>
      </c>
    </row>
    <row r="11" spans="1:30" s="2" customFormat="1" ht="20.25" customHeight="1">
      <c r="A11" s="3"/>
      <c r="B11" s="28" t="s">
        <v>37</v>
      </c>
      <c r="C11" s="18" t="s">
        <v>48</v>
      </c>
      <c r="D11" s="10"/>
      <c r="E11" s="9">
        <v>3</v>
      </c>
      <c r="F11" s="9">
        <v>5</v>
      </c>
      <c r="G11" s="7"/>
      <c r="H11" s="9"/>
      <c r="I11" s="9"/>
      <c r="J11" s="9"/>
      <c r="K11" s="9"/>
      <c r="L11" s="7"/>
      <c r="M11" s="9"/>
      <c r="N11" s="9"/>
      <c r="O11" s="9"/>
      <c r="P11" s="9"/>
      <c r="Q11" s="29">
        <f>G11+'[2]26t5'!Q14</f>
        <v>160</v>
      </c>
      <c r="R11" s="29">
        <f>H11+'[2]26t5'!R14</f>
        <v>3</v>
      </c>
      <c r="S11" s="29">
        <f>I11+'[2]26t5'!S14</f>
        <v>0</v>
      </c>
      <c r="T11" s="29">
        <f>J11+'[2]26t5'!T14</f>
        <v>157</v>
      </c>
      <c r="U11" s="29">
        <f>K11+'[2]26t5'!U14</f>
        <v>0</v>
      </c>
      <c r="V11" s="29">
        <f>L11+'[2]26t5'!V14</f>
        <v>296</v>
      </c>
      <c r="W11" s="29">
        <f>M11+'[2]26t5'!W14</f>
        <v>3</v>
      </c>
      <c r="X11" s="29">
        <f>N11+'[2]26t5'!X14</f>
        <v>0</v>
      </c>
      <c r="Y11" s="29">
        <f>O11+'[2]26t5'!Y14</f>
        <v>293</v>
      </c>
      <c r="Z11" s="29">
        <f>P11+'[2]26t5'!Z14</f>
        <v>0</v>
      </c>
      <c r="AA11" s="19">
        <v>145</v>
      </c>
      <c r="AB11" s="19">
        <v>2000</v>
      </c>
      <c r="AC11" s="9">
        <v>2</v>
      </c>
      <c r="AD11" s="71">
        <v>1</v>
      </c>
    </row>
    <row r="12" spans="1:30" s="2" customFormat="1" ht="22.5" customHeight="1" hidden="1">
      <c r="A12" s="3"/>
      <c r="B12" s="28"/>
      <c r="C12" s="18"/>
      <c r="D12" s="10"/>
      <c r="E12" s="9"/>
      <c r="F12" s="9"/>
      <c r="G12" s="7"/>
      <c r="H12" s="9"/>
      <c r="I12" s="9"/>
      <c r="J12" s="9"/>
      <c r="K12" s="9"/>
      <c r="L12" s="7"/>
      <c r="M12" s="9"/>
      <c r="N12" s="9"/>
      <c r="O12" s="9"/>
      <c r="P12" s="9"/>
      <c r="Q12" s="29">
        <f>G12+'[2]26t5'!Q15</f>
        <v>0</v>
      </c>
      <c r="R12" s="29">
        <f>H12+'[2]26t5'!R15</f>
        <v>0</v>
      </c>
      <c r="S12" s="29">
        <f>I12+'[2]26t5'!S15</f>
        <v>0</v>
      </c>
      <c r="T12" s="29">
        <f>J12+'[2]26t5'!T15</f>
        <v>0</v>
      </c>
      <c r="U12" s="29">
        <f>K12+'[2]26t5'!U15</f>
        <v>0</v>
      </c>
      <c r="V12" s="29">
        <f>L12+'[2]26t5'!V15</f>
        <v>0</v>
      </c>
      <c r="W12" s="29">
        <f>M12+'[2]26t5'!W15</f>
        <v>0</v>
      </c>
      <c r="X12" s="29">
        <f>N12+'[2]26t5'!X15</f>
        <v>0</v>
      </c>
      <c r="Y12" s="29">
        <f>O12+'[2]26t5'!Y15</f>
        <v>0</v>
      </c>
      <c r="Z12" s="29">
        <f>P12+'[2]26t5'!Z15</f>
        <v>0</v>
      </c>
      <c r="AA12" s="19"/>
      <c r="AB12" s="19"/>
      <c r="AC12" s="9"/>
      <c r="AD12" s="71"/>
    </row>
    <row r="13" spans="1:30" s="2" customFormat="1" ht="22.5" customHeight="1" hidden="1">
      <c r="A13" s="3"/>
      <c r="B13" s="4"/>
      <c r="C13" s="9"/>
      <c r="D13" s="9"/>
      <c r="E13" s="9"/>
      <c r="F13" s="9"/>
      <c r="G13" s="7"/>
      <c r="H13" s="9"/>
      <c r="I13" s="9"/>
      <c r="J13" s="9"/>
      <c r="K13" s="9"/>
      <c r="L13" s="7"/>
      <c r="M13" s="9"/>
      <c r="N13" s="9"/>
      <c r="O13" s="9"/>
      <c r="P13" s="9"/>
      <c r="Q13" s="29">
        <f>G13+'[2]26t5'!Q16</f>
        <v>0</v>
      </c>
      <c r="R13" s="29">
        <f>H13+'[2]26t5'!R16</f>
        <v>0</v>
      </c>
      <c r="S13" s="29">
        <f>I13+'[2]26t5'!S16</f>
        <v>0</v>
      </c>
      <c r="T13" s="29">
        <f>J13+'[2]26t5'!T16</f>
        <v>0</v>
      </c>
      <c r="U13" s="29">
        <f>K13+'[2]26t5'!U16</f>
        <v>0</v>
      </c>
      <c r="V13" s="29">
        <f>L13+'[2]26t5'!V16</f>
        <v>0</v>
      </c>
      <c r="W13" s="29">
        <f>M13+'[2]26t5'!W16</f>
        <v>0</v>
      </c>
      <c r="X13" s="29">
        <f>N13+'[2]26t5'!X16</f>
        <v>0</v>
      </c>
      <c r="Y13" s="29">
        <f>O13+'[2]26t5'!Y16</f>
        <v>0</v>
      </c>
      <c r="Z13" s="29">
        <f>P13+'[2]26t5'!Z16</f>
        <v>0</v>
      </c>
      <c r="AA13" s="19"/>
      <c r="AB13" s="19"/>
      <c r="AC13" s="9"/>
      <c r="AD13" s="71"/>
    </row>
    <row r="14" spans="1:30" s="2" customFormat="1" ht="22.5" customHeight="1" hidden="1">
      <c r="A14" s="3"/>
      <c r="B14" s="3"/>
      <c r="C14" s="9"/>
      <c r="D14" s="9"/>
      <c r="E14" s="3"/>
      <c r="F14" s="3"/>
      <c r="G14" s="7"/>
      <c r="H14" s="3"/>
      <c r="I14" s="3"/>
      <c r="J14" s="3"/>
      <c r="K14" s="3"/>
      <c r="L14" s="7"/>
      <c r="M14" s="3"/>
      <c r="N14" s="3"/>
      <c r="O14" s="3"/>
      <c r="P14" s="3"/>
      <c r="Q14" s="29">
        <f>G14+'[2]26t5'!Q17</f>
        <v>0</v>
      </c>
      <c r="R14" s="29">
        <f>H14+'[2]26t5'!R17</f>
        <v>0</v>
      </c>
      <c r="S14" s="29">
        <f>I14+'[2]26t5'!S17</f>
        <v>0</v>
      </c>
      <c r="T14" s="29">
        <f>J14+'[2]26t5'!T17</f>
        <v>0</v>
      </c>
      <c r="U14" s="29">
        <f>K14+'[2]26t5'!U17</f>
        <v>0</v>
      </c>
      <c r="V14" s="29">
        <f>L14+'[2]26t5'!V17</f>
        <v>0</v>
      </c>
      <c r="W14" s="29">
        <f>M14+'[2]26t5'!W17</f>
        <v>0</v>
      </c>
      <c r="X14" s="29">
        <f>N14+'[2]26t5'!X17</f>
        <v>0</v>
      </c>
      <c r="Y14" s="29">
        <f>O14+'[2]26t5'!Y17</f>
        <v>0</v>
      </c>
      <c r="Z14" s="29">
        <f>P14+'[2]26t5'!Z17</f>
        <v>0</v>
      </c>
      <c r="AA14" s="30"/>
      <c r="AB14" s="30"/>
      <c r="AC14" s="3"/>
      <c r="AD14" s="71"/>
    </row>
    <row r="15" spans="1:30" s="77" customFormat="1" ht="21" customHeight="1">
      <c r="A15" s="67" t="s">
        <v>51</v>
      </c>
      <c r="B15" s="68" t="s">
        <v>58</v>
      </c>
      <c r="C15" s="69"/>
      <c r="D15" s="72"/>
      <c r="E15" s="73">
        <f>E16+E20</f>
        <v>4</v>
      </c>
      <c r="F15" s="73">
        <f>F16+F20</f>
        <v>8</v>
      </c>
      <c r="G15" s="73"/>
      <c r="H15" s="73"/>
      <c r="I15" s="73"/>
      <c r="J15" s="73"/>
      <c r="K15" s="73"/>
      <c r="L15" s="73"/>
      <c r="M15" s="73"/>
      <c r="N15" s="73"/>
      <c r="O15" s="73"/>
      <c r="P15" s="73"/>
      <c r="Q15" s="29">
        <f>G15+'[2]26t5'!Q18</f>
        <v>126</v>
      </c>
      <c r="R15" s="29">
        <f>H15+'[2]26t5'!R18</f>
        <v>14</v>
      </c>
      <c r="S15" s="29">
        <f>I15+'[2]26t5'!S18</f>
        <v>0</v>
      </c>
      <c r="T15" s="29">
        <f>J15+'[2]26t5'!T18</f>
        <v>107</v>
      </c>
      <c r="U15" s="29">
        <f>K15+'[2]26t5'!U18</f>
        <v>5</v>
      </c>
      <c r="V15" s="29">
        <f>L15+'[2]26t5'!V18</f>
        <v>126</v>
      </c>
      <c r="W15" s="29">
        <f>M15+'[2]26t5'!W18</f>
        <v>14</v>
      </c>
      <c r="X15" s="29">
        <f>N15+'[2]26t5'!X18</f>
        <v>0</v>
      </c>
      <c r="Y15" s="29">
        <f>O15+'[2]26t5'!Y18</f>
        <v>107</v>
      </c>
      <c r="Z15" s="29">
        <f>P15+'[2]26t5'!Z18</f>
        <v>5</v>
      </c>
      <c r="AA15" s="74">
        <v>20</v>
      </c>
      <c r="AB15" s="74">
        <v>2000</v>
      </c>
      <c r="AC15" s="73">
        <v>2</v>
      </c>
      <c r="AD15" s="73"/>
    </row>
    <row r="16" spans="1:30" s="2" customFormat="1" ht="18.75" customHeight="1">
      <c r="A16" s="3"/>
      <c r="B16" s="25" t="s">
        <v>61</v>
      </c>
      <c r="C16" s="9" t="s">
        <v>63</v>
      </c>
      <c r="D16" s="10"/>
      <c r="E16" s="9">
        <v>2</v>
      </c>
      <c r="F16" s="9">
        <v>6</v>
      </c>
      <c r="G16" s="7"/>
      <c r="H16" s="9"/>
      <c r="I16" s="9"/>
      <c r="J16" s="9"/>
      <c r="K16" s="9"/>
      <c r="L16" s="7"/>
      <c r="M16" s="9"/>
      <c r="N16" s="9"/>
      <c r="O16" s="9"/>
      <c r="P16" s="9"/>
      <c r="Q16" s="29">
        <f>G16+'[2]26t5'!Q19</f>
        <v>126</v>
      </c>
      <c r="R16" s="29">
        <f>H16+'[2]26t5'!R19</f>
        <v>14</v>
      </c>
      <c r="S16" s="29">
        <f>I16+'[2]26t5'!S19</f>
        <v>0</v>
      </c>
      <c r="T16" s="29">
        <f>J16+'[2]26t5'!T19</f>
        <v>107</v>
      </c>
      <c r="U16" s="29">
        <f>K16+'[2]26t5'!U19</f>
        <v>5</v>
      </c>
      <c r="V16" s="29">
        <f>L16+'[2]26t5'!V19</f>
        <v>126</v>
      </c>
      <c r="W16" s="29">
        <f>M16+'[2]26t5'!W19</f>
        <v>14</v>
      </c>
      <c r="X16" s="29">
        <f>N16+'[2]26t5'!X19</f>
        <v>0</v>
      </c>
      <c r="Y16" s="29">
        <f>O16+'[2]26t5'!Y19</f>
        <v>107</v>
      </c>
      <c r="Z16" s="29">
        <f>P16+'[2]26t5'!Z19</f>
        <v>5</v>
      </c>
      <c r="AA16" s="19">
        <v>20</v>
      </c>
      <c r="AB16" s="19">
        <v>2000</v>
      </c>
      <c r="AC16" s="9">
        <v>2</v>
      </c>
      <c r="AD16" s="71"/>
    </row>
    <row r="17" spans="1:30" s="2" customFormat="1" ht="22.5" customHeight="1" hidden="1">
      <c r="A17" s="3"/>
      <c r="B17" s="25"/>
      <c r="C17" s="9"/>
      <c r="D17" s="10"/>
      <c r="E17" s="9"/>
      <c r="F17" s="9"/>
      <c r="G17" s="7"/>
      <c r="H17" s="9"/>
      <c r="I17" s="9"/>
      <c r="J17" s="9"/>
      <c r="K17" s="9"/>
      <c r="L17" s="7"/>
      <c r="M17" s="9"/>
      <c r="N17" s="9"/>
      <c r="O17" s="9"/>
      <c r="P17" s="9"/>
      <c r="Q17" s="29">
        <f>G17+'[2]26t5'!Q20</f>
        <v>0</v>
      </c>
      <c r="R17" s="29">
        <f>H17+'[2]26t5'!R20</f>
        <v>0</v>
      </c>
      <c r="S17" s="29">
        <f>I17+'[2]26t5'!S20</f>
        <v>0</v>
      </c>
      <c r="T17" s="29">
        <f>J17+'[2]26t5'!T20</f>
        <v>0</v>
      </c>
      <c r="U17" s="29">
        <f>K17+'[2]26t5'!U20</f>
        <v>0</v>
      </c>
      <c r="V17" s="29">
        <f>L17+'[2]26t5'!V20</f>
        <v>0</v>
      </c>
      <c r="W17" s="29">
        <f>M17+'[2]26t5'!W20</f>
        <v>0</v>
      </c>
      <c r="X17" s="29">
        <f>N17+'[2]26t5'!X20</f>
        <v>0</v>
      </c>
      <c r="Y17" s="29">
        <f>O17+'[2]26t5'!Y20</f>
        <v>0</v>
      </c>
      <c r="Z17" s="29">
        <f>P17+'[2]26t5'!Z20</f>
        <v>0</v>
      </c>
      <c r="AA17" s="9"/>
      <c r="AB17" s="9"/>
      <c r="AC17" s="9"/>
      <c r="AD17" s="71"/>
    </row>
    <row r="18" spans="1:30" s="2" customFormat="1" ht="22.5" customHeight="1" hidden="1">
      <c r="A18" s="3"/>
      <c r="B18" s="4"/>
      <c r="C18" s="9"/>
      <c r="D18" s="10"/>
      <c r="E18" s="9"/>
      <c r="F18" s="9"/>
      <c r="G18" s="7"/>
      <c r="H18" s="9"/>
      <c r="I18" s="9"/>
      <c r="J18" s="9"/>
      <c r="K18" s="9"/>
      <c r="L18" s="7"/>
      <c r="M18" s="9"/>
      <c r="N18" s="9"/>
      <c r="O18" s="9"/>
      <c r="P18" s="9"/>
      <c r="Q18" s="29">
        <f>G18+'[2]26t5'!Q21</f>
        <v>0</v>
      </c>
      <c r="R18" s="29">
        <f>H18+'[2]26t5'!R21</f>
        <v>0</v>
      </c>
      <c r="S18" s="29">
        <f>I18+'[2]26t5'!S21</f>
        <v>0</v>
      </c>
      <c r="T18" s="29">
        <f>J18+'[2]26t5'!T21</f>
        <v>0</v>
      </c>
      <c r="U18" s="29">
        <f>K18+'[2]26t5'!U21</f>
        <v>0</v>
      </c>
      <c r="V18" s="29">
        <f>L18+'[2]26t5'!V21</f>
        <v>0</v>
      </c>
      <c r="W18" s="29">
        <f>M18+'[2]26t5'!W21</f>
        <v>0</v>
      </c>
      <c r="X18" s="29">
        <f>N18+'[2]26t5'!X21</f>
        <v>0</v>
      </c>
      <c r="Y18" s="29">
        <f>O18+'[2]26t5'!Y21</f>
        <v>0</v>
      </c>
      <c r="Z18" s="29">
        <f>P18+'[2]26t5'!Z21</f>
        <v>0</v>
      </c>
      <c r="AA18" s="9"/>
      <c r="AB18" s="9"/>
      <c r="AC18" s="9"/>
      <c r="AD18" s="71"/>
    </row>
    <row r="19" spans="1:30" s="2" customFormat="1" ht="22.5" customHeight="1" hidden="1">
      <c r="A19" s="3"/>
      <c r="B19" s="4"/>
      <c r="C19" s="9"/>
      <c r="D19" s="10"/>
      <c r="E19" s="9"/>
      <c r="F19" s="9"/>
      <c r="G19" s="7"/>
      <c r="H19" s="9"/>
      <c r="I19" s="9"/>
      <c r="J19" s="9"/>
      <c r="K19" s="9"/>
      <c r="L19" s="7"/>
      <c r="M19" s="9"/>
      <c r="N19" s="9"/>
      <c r="O19" s="9"/>
      <c r="P19" s="9"/>
      <c r="Q19" s="29">
        <f>G19+'[2]26t5'!Q22</f>
        <v>0</v>
      </c>
      <c r="R19" s="29">
        <f>H19+'[2]26t5'!R22</f>
        <v>0</v>
      </c>
      <c r="S19" s="29">
        <f>I19+'[2]26t5'!S22</f>
        <v>0</v>
      </c>
      <c r="T19" s="29">
        <f>J19+'[2]26t5'!T22</f>
        <v>0</v>
      </c>
      <c r="U19" s="29">
        <f>K19+'[2]26t5'!U22</f>
        <v>0</v>
      </c>
      <c r="V19" s="29">
        <f>L19+'[2]26t5'!V22</f>
        <v>0</v>
      </c>
      <c r="W19" s="29">
        <f>M19+'[2]26t5'!W22</f>
        <v>0</v>
      </c>
      <c r="X19" s="29">
        <f>N19+'[2]26t5'!X22</f>
        <v>0</v>
      </c>
      <c r="Y19" s="29">
        <f>O19+'[2]26t5'!Y22</f>
        <v>0</v>
      </c>
      <c r="Z19" s="29">
        <f>P19+'[2]26t5'!Z22</f>
        <v>0</v>
      </c>
      <c r="AA19" s="9"/>
      <c r="AB19" s="9"/>
      <c r="AC19" s="9"/>
      <c r="AD19" s="71"/>
    </row>
    <row r="20" spans="1:30" s="2" customFormat="1" ht="22.5" customHeight="1">
      <c r="A20" s="3"/>
      <c r="B20" s="25" t="s">
        <v>71</v>
      </c>
      <c r="C20" s="9" t="s">
        <v>73</v>
      </c>
      <c r="D20" s="10"/>
      <c r="E20" s="9">
        <v>2</v>
      </c>
      <c r="F20" s="9">
        <v>2</v>
      </c>
      <c r="G20" s="7">
        <v>45</v>
      </c>
      <c r="H20" s="9"/>
      <c r="I20" s="9"/>
      <c r="J20" s="9"/>
      <c r="K20" s="9"/>
      <c r="L20" s="7">
        <v>45</v>
      </c>
      <c r="M20" s="9"/>
      <c r="N20" s="9"/>
      <c r="O20" s="9"/>
      <c r="P20" s="9"/>
      <c r="Q20" s="29">
        <f>G20+'[2]26t5'!Q23</f>
        <v>45</v>
      </c>
      <c r="R20" s="29">
        <f>H20+'[2]26t5'!R23</f>
        <v>0</v>
      </c>
      <c r="S20" s="29">
        <f>I20+'[2]26t5'!S23</f>
        <v>0</v>
      </c>
      <c r="T20" s="29">
        <f>J20+'[2]26t5'!T23</f>
        <v>0</v>
      </c>
      <c r="U20" s="29">
        <f>K20+'[2]26t5'!U23</f>
        <v>0</v>
      </c>
      <c r="V20" s="29">
        <f>L20+'[2]26t5'!V23</f>
        <v>45</v>
      </c>
      <c r="W20" s="29">
        <f>M20+'[2]26t5'!W23</f>
        <v>0</v>
      </c>
      <c r="X20" s="29">
        <f>N20+'[2]26t5'!X23</f>
        <v>0</v>
      </c>
      <c r="Y20" s="29">
        <f>O20+'[2]26t5'!Y23</f>
        <v>0</v>
      </c>
      <c r="Z20" s="29">
        <f>P20+'[2]26t5'!Z23</f>
        <v>0</v>
      </c>
      <c r="AA20" s="9"/>
      <c r="AB20" s="9"/>
      <c r="AC20" s="9"/>
      <c r="AD20" s="71"/>
    </row>
    <row r="21" spans="1:30" s="76" customFormat="1" ht="20.25" customHeight="1">
      <c r="A21" s="67" t="s">
        <v>57</v>
      </c>
      <c r="B21" s="68" t="s">
        <v>59</v>
      </c>
      <c r="C21" s="69"/>
      <c r="D21" s="72"/>
      <c r="E21" s="75">
        <f>SUM(E22:E25)</f>
        <v>1</v>
      </c>
      <c r="F21" s="75">
        <f>SUM(F22:F25)</f>
        <v>1</v>
      </c>
      <c r="G21" s="75"/>
      <c r="H21" s="75"/>
      <c r="I21" s="75"/>
      <c r="J21" s="75"/>
      <c r="K21" s="75"/>
      <c r="L21" s="75"/>
      <c r="M21" s="75"/>
      <c r="N21" s="75"/>
      <c r="O21" s="75"/>
      <c r="P21" s="75"/>
      <c r="Q21" s="29">
        <f>G21+'[2]26t5'!Q24</f>
        <v>20</v>
      </c>
      <c r="R21" s="29">
        <f>H21+'[2]26t5'!R24</f>
        <v>2</v>
      </c>
      <c r="S21" s="29">
        <f>I21+'[2]26t5'!S24</f>
        <v>0</v>
      </c>
      <c r="T21" s="29">
        <f>J21+'[2]26t5'!T24</f>
        <v>11</v>
      </c>
      <c r="U21" s="29">
        <f>K21+'[2]26t5'!U24</f>
        <v>7</v>
      </c>
      <c r="V21" s="29">
        <f>L21+'[2]26t5'!V24</f>
        <v>20</v>
      </c>
      <c r="W21" s="29">
        <f>M21+'[2]26t5'!W24</f>
        <v>2</v>
      </c>
      <c r="X21" s="29">
        <f>N21+'[2]26t5'!X24</f>
        <v>0</v>
      </c>
      <c r="Y21" s="29">
        <f>O21+'[2]26t5'!Y24</f>
        <v>11</v>
      </c>
      <c r="Z21" s="29">
        <f>P21+'[2]26t5'!Z24</f>
        <v>7</v>
      </c>
      <c r="AA21" s="75">
        <v>40</v>
      </c>
      <c r="AB21" s="75">
        <v>1000</v>
      </c>
      <c r="AC21" s="75">
        <v>1</v>
      </c>
      <c r="AD21" s="75"/>
    </row>
    <row r="22" spans="1:30" s="2" customFormat="1" ht="18.75" customHeight="1">
      <c r="A22" s="3"/>
      <c r="B22" s="25" t="s">
        <v>62</v>
      </c>
      <c r="C22" s="9" t="s">
        <v>63</v>
      </c>
      <c r="D22" s="10"/>
      <c r="E22" s="9">
        <v>1</v>
      </c>
      <c r="F22" s="9">
        <v>1</v>
      </c>
      <c r="G22" s="7"/>
      <c r="H22" s="9"/>
      <c r="I22" s="9"/>
      <c r="J22" s="9"/>
      <c r="K22" s="9"/>
      <c r="L22" s="7"/>
      <c r="M22" s="9"/>
      <c r="N22" s="9"/>
      <c r="O22" s="9"/>
      <c r="P22" s="9"/>
      <c r="Q22" s="29">
        <f>G22+'[2]26t5'!Q25</f>
        <v>20</v>
      </c>
      <c r="R22" s="29">
        <f>H22+'[2]26t5'!R25</f>
        <v>2</v>
      </c>
      <c r="S22" s="29">
        <f>I22+'[2]26t5'!S25</f>
        <v>0</v>
      </c>
      <c r="T22" s="29">
        <f>J22+'[2]26t5'!T25</f>
        <v>11</v>
      </c>
      <c r="U22" s="29">
        <f>K22+'[2]26t5'!U25</f>
        <v>7</v>
      </c>
      <c r="V22" s="29">
        <f>L22+'[2]26t5'!V25</f>
        <v>20</v>
      </c>
      <c r="W22" s="29">
        <f>M22+'[2]26t5'!W25</f>
        <v>2</v>
      </c>
      <c r="X22" s="29">
        <f>N22+'[2]26t5'!X25</f>
        <v>0</v>
      </c>
      <c r="Y22" s="29">
        <f>O22+'[2]26t5'!Y25</f>
        <v>11</v>
      </c>
      <c r="Z22" s="29">
        <f>P22+'[2]26t5'!Z25</f>
        <v>7</v>
      </c>
      <c r="AA22" s="9">
        <v>40</v>
      </c>
      <c r="AB22" s="19">
        <v>1000</v>
      </c>
      <c r="AC22" s="9">
        <v>1</v>
      </c>
      <c r="AD22" s="71"/>
    </row>
    <row r="23" spans="1:29" s="2" customFormat="1" ht="22.5" customHeight="1" hidden="1">
      <c r="A23" s="3"/>
      <c r="B23" s="25"/>
      <c r="C23" s="9"/>
      <c r="D23" s="10"/>
      <c r="E23" s="9"/>
      <c r="F23" s="9"/>
      <c r="G23" s="7">
        <f>SUM(H23:K23)</f>
        <v>0</v>
      </c>
      <c r="H23" s="9"/>
      <c r="I23" s="9"/>
      <c r="J23" s="9"/>
      <c r="K23" s="9"/>
      <c r="L23" s="7">
        <f>SUM(M23:P23)</f>
        <v>0</v>
      </c>
      <c r="M23" s="9"/>
      <c r="N23" s="9"/>
      <c r="O23" s="9"/>
      <c r="P23" s="9"/>
      <c r="Q23" s="7">
        <f>SUM(R23:U23)</f>
        <v>0</v>
      </c>
      <c r="R23" s="9">
        <f>'[2]25t5'!R25+H23</f>
        <v>0</v>
      </c>
      <c r="S23" s="9"/>
      <c r="T23" s="9"/>
      <c r="U23" s="9"/>
      <c r="V23" s="7">
        <f>SUM(W23:Z23)</f>
        <v>0</v>
      </c>
      <c r="W23" s="9"/>
      <c r="X23" s="9"/>
      <c r="Y23" s="9"/>
      <c r="Z23" s="9"/>
      <c r="AA23" s="9"/>
      <c r="AB23" s="9"/>
      <c r="AC23" s="9"/>
    </row>
    <row r="24" spans="1:29" s="2" customFormat="1" ht="22.5" customHeight="1" hidden="1">
      <c r="A24" s="3"/>
      <c r="B24" s="4"/>
      <c r="C24" s="9"/>
      <c r="D24" s="10"/>
      <c r="E24" s="9"/>
      <c r="F24" s="9"/>
      <c r="G24" s="7">
        <f>SUM(H24:K24)</f>
        <v>0</v>
      </c>
      <c r="H24" s="9"/>
      <c r="I24" s="9"/>
      <c r="J24" s="9"/>
      <c r="K24" s="9"/>
      <c r="L24" s="7">
        <f>SUM(M24:P24)</f>
        <v>0</v>
      </c>
      <c r="M24" s="9"/>
      <c r="N24" s="9"/>
      <c r="O24" s="9"/>
      <c r="P24" s="9"/>
      <c r="Q24" s="7">
        <f>SUM(R24:U24)</f>
        <v>0</v>
      </c>
      <c r="R24" s="9">
        <f>'[2]25t5'!R26+H24</f>
        <v>0</v>
      </c>
      <c r="S24" s="9"/>
      <c r="T24" s="9"/>
      <c r="U24" s="9"/>
      <c r="V24" s="7">
        <f>SUM(W24:Z24)</f>
        <v>0</v>
      </c>
      <c r="W24" s="9"/>
      <c r="X24" s="9"/>
      <c r="Y24" s="9"/>
      <c r="Z24" s="9"/>
      <c r="AA24" s="9"/>
      <c r="AB24" s="9"/>
      <c r="AC24" s="9"/>
    </row>
    <row r="25" spans="1:29" s="2" customFormat="1" ht="22.5" customHeight="1" hidden="1">
      <c r="A25" s="4"/>
      <c r="B25" s="4"/>
      <c r="C25" s="9"/>
      <c r="D25" s="9"/>
      <c r="E25" s="9"/>
      <c r="F25" s="9"/>
      <c r="G25" s="7">
        <f>SUM(H25:K25)</f>
        <v>0</v>
      </c>
      <c r="H25" s="9"/>
      <c r="I25" s="9"/>
      <c r="J25" s="9"/>
      <c r="K25" s="9"/>
      <c r="L25" s="7">
        <f>SUM(M25:P25)</f>
        <v>0</v>
      </c>
      <c r="M25" s="9"/>
      <c r="N25" s="9"/>
      <c r="O25" s="9"/>
      <c r="P25" s="9"/>
      <c r="Q25" s="7">
        <f>SUM(R25:U25)</f>
        <v>0</v>
      </c>
      <c r="R25" s="9">
        <f>'[2]25t5'!R27+H25</f>
        <v>0</v>
      </c>
      <c r="S25" s="9"/>
      <c r="T25" s="9"/>
      <c r="U25" s="9"/>
      <c r="V25" s="7">
        <f>SUM(W25:Z25)</f>
        <v>0</v>
      </c>
      <c r="W25" s="9"/>
      <c r="X25" s="9"/>
      <c r="Y25" s="9"/>
      <c r="Z25" s="9"/>
      <c r="AA25" s="9"/>
      <c r="AB25" s="9"/>
      <c r="AC25" s="9"/>
    </row>
    <row r="26" spans="1:29" ht="11.2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row>
    <row r="27" spans="1:30" ht="21"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row>
    <row r="28" spans="1:29"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row>
    <row r="29" spans="1:29"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row>
    <row r="30" spans="1:29" ht="37.5" customHeight="1">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row>
    <row r="31" spans="1:29" ht="51"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row>
    <row r="32" spans="1:29" ht="21.75"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row>
    <row r="33" spans="1:29" ht="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1"/>
      <c r="AB33" s="11"/>
      <c r="AC33" s="11"/>
    </row>
    <row r="34" spans="1:29" ht="22.5" customHeight="1">
      <c r="A34" s="134"/>
      <c r="B34" s="134"/>
      <c r="C34" s="134"/>
      <c r="D34" s="134"/>
      <c r="E34" s="134"/>
      <c r="F34" s="134"/>
      <c r="G34" s="134"/>
      <c r="H34" s="11"/>
      <c r="I34" s="11"/>
      <c r="J34" s="11"/>
      <c r="K34" s="11"/>
      <c r="L34" s="11"/>
      <c r="N34" s="20"/>
      <c r="O34" s="135"/>
      <c r="P34" s="100"/>
      <c r="Q34" s="100"/>
      <c r="R34" s="100"/>
      <c r="S34" s="20"/>
      <c r="T34" s="100"/>
      <c r="U34" s="100"/>
      <c r="V34" s="100"/>
      <c r="W34" s="100"/>
      <c r="X34" s="100"/>
      <c r="Y34" s="100"/>
      <c r="Z34" s="100"/>
      <c r="AA34" s="100"/>
      <c r="AB34" s="100"/>
      <c r="AC34" s="100"/>
    </row>
    <row r="35" spans="1:29" ht="15.75" customHeight="1">
      <c r="A35" s="132"/>
      <c r="B35" s="132"/>
      <c r="C35" s="132"/>
      <c r="D35" s="132"/>
      <c r="E35" s="132"/>
      <c r="F35" s="132"/>
      <c r="G35" s="132"/>
      <c r="H35" s="11"/>
      <c r="I35" s="11"/>
      <c r="J35" s="11"/>
      <c r="K35" s="11"/>
      <c r="L35" s="11"/>
      <c r="M35" s="102"/>
      <c r="N35" s="102"/>
      <c r="O35" s="102"/>
      <c r="P35" s="102"/>
      <c r="Q35" s="102"/>
      <c r="R35" s="102"/>
      <c r="S35" s="102"/>
      <c r="T35" s="102"/>
      <c r="U35" s="102"/>
      <c r="V35" s="102"/>
      <c r="W35" s="102"/>
      <c r="X35" s="102"/>
      <c r="Y35" s="102"/>
      <c r="Z35" s="102"/>
      <c r="AA35" s="12"/>
      <c r="AB35" s="12"/>
      <c r="AC35" s="12"/>
    </row>
    <row r="36" spans="1:29" ht="15">
      <c r="A36" s="132"/>
      <c r="B36" s="132"/>
      <c r="C36" s="132"/>
      <c r="D36" s="132"/>
      <c r="E36" s="132"/>
      <c r="F36" s="132"/>
      <c r="G36" s="132"/>
      <c r="H36" s="11"/>
      <c r="I36" s="11"/>
      <c r="J36" s="11"/>
      <c r="K36" s="11"/>
      <c r="L36" s="11"/>
      <c r="M36" s="13"/>
      <c r="N36" s="13"/>
      <c r="O36" s="13"/>
      <c r="P36" s="13"/>
      <c r="Q36" s="13"/>
      <c r="R36" s="13"/>
      <c r="S36" s="13"/>
      <c r="T36" s="13"/>
      <c r="U36" s="13"/>
      <c r="V36" s="13"/>
      <c r="W36" s="13"/>
      <c r="X36" s="13"/>
      <c r="Y36" s="13"/>
      <c r="Z36" s="13"/>
      <c r="AA36" s="11"/>
      <c r="AB36" s="11"/>
      <c r="AC36" s="11"/>
    </row>
    <row r="37" spans="1:29" ht="15">
      <c r="A37" s="133"/>
      <c r="B37" s="132"/>
      <c r="C37" s="132"/>
      <c r="D37" s="132"/>
      <c r="E37" s="132"/>
      <c r="F37" s="132"/>
      <c r="G37" s="132"/>
      <c r="H37" s="11"/>
      <c r="I37" s="11"/>
      <c r="J37" s="11"/>
      <c r="K37" s="11"/>
      <c r="L37" s="11"/>
      <c r="M37" s="13"/>
      <c r="N37" s="13"/>
      <c r="O37" s="13"/>
      <c r="P37" s="13"/>
      <c r="Q37" s="13"/>
      <c r="R37" s="13"/>
      <c r="S37" s="13"/>
      <c r="T37" s="13"/>
      <c r="U37" s="13"/>
      <c r="V37" s="13"/>
      <c r="W37" s="13"/>
      <c r="X37" s="13"/>
      <c r="Y37" s="13"/>
      <c r="Z37" s="13"/>
      <c r="AA37" s="11"/>
      <c r="AB37" s="11"/>
      <c r="AC37" s="11"/>
    </row>
    <row r="38" spans="1:29" ht="15">
      <c r="A38" s="132"/>
      <c r="B38" s="132"/>
      <c r="C38" s="132"/>
      <c r="D38" s="132"/>
      <c r="E38" s="132"/>
      <c r="F38" s="132"/>
      <c r="G38" s="132"/>
      <c r="H38" s="11"/>
      <c r="I38" s="11"/>
      <c r="J38" s="11"/>
      <c r="K38" s="11"/>
      <c r="L38" s="11"/>
      <c r="M38" s="13"/>
      <c r="N38" s="13"/>
      <c r="O38" s="13"/>
      <c r="P38" s="13"/>
      <c r="Q38" s="13"/>
      <c r="R38" s="13"/>
      <c r="S38" s="13"/>
      <c r="T38" s="13"/>
      <c r="U38" s="13"/>
      <c r="V38" s="13"/>
      <c r="W38" s="13"/>
      <c r="X38" s="13"/>
      <c r="Y38" s="13"/>
      <c r="Z38" s="13"/>
      <c r="AA38" s="11"/>
      <c r="AB38" s="11"/>
      <c r="AC38" s="11"/>
    </row>
    <row r="39" spans="1:29" ht="15.75">
      <c r="A39" s="132"/>
      <c r="B39" s="132"/>
      <c r="C39" s="132"/>
      <c r="D39" s="132"/>
      <c r="E39" s="132"/>
      <c r="F39" s="132"/>
      <c r="G39" s="132"/>
      <c r="H39" s="5"/>
      <c r="I39" s="5"/>
      <c r="J39" s="5"/>
      <c r="K39" s="5"/>
      <c r="L39" s="5"/>
      <c r="M39" s="14"/>
      <c r="N39" s="14"/>
      <c r="O39" s="14"/>
      <c r="P39" s="14"/>
      <c r="Q39" s="14"/>
      <c r="R39" s="14"/>
      <c r="S39" s="14"/>
      <c r="T39" s="98"/>
      <c r="U39" s="98"/>
      <c r="V39" s="98"/>
      <c r="W39" s="98"/>
      <c r="X39" s="98"/>
      <c r="Y39" s="98"/>
      <c r="Z39" s="98"/>
      <c r="AA39" s="98"/>
      <c r="AB39" s="98"/>
      <c r="AC39" s="98"/>
    </row>
    <row r="40" spans="1:19" ht="18" customHeight="1">
      <c r="A40" s="5"/>
      <c r="B40" s="5"/>
      <c r="C40" s="5"/>
      <c r="D40" s="5"/>
      <c r="E40" s="5"/>
      <c r="F40" s="5"/>
      <c r="G40" s="5"/>
      <c r="H40" s="5"/>
      <c r="I40" s="5"/>
      <c r="J40" s="5"/>
      <c r="K40" s="5"/>
      <c r="L40" s="5"/>
      <c r="N40" s="21"/>
      <c r="O40" s="21"/>
      <c r="P40" s="21"/>
      <c r="Q40" s="21"/>
      <c r="R40" s="21"/>
      <c r="S40" s="21"/>
    </row>
    <row r="41" spans="1:29"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sheetData>
  <sheetProtection/>
  <mergeCells count="45">
    <mergeCell ref="A4:Z4"/>
    <mergeCell ref="A5:A8"/>
    <mergeCell ref="B5:B8"/>
    <mergeCell ref="C5:C8"/>
    <mergeCell ref="D5:D8"/>
    <mergeCell ref="A1:AD1"/>
    <mergeCell ref="A2:AD2"/>
    <mergeCell ref="AD6:AD8"/>
    <mergeCell ref="G7:G8"/>
    <mergeCell ref="E5:E8"/>
    <mergeCell ref="F5:F8"/>
    <mergeCell ref="G5:P5"/>
    <mergeCell ref="Q5:Z5"/>
    <mergeCell ref="H7:K7"/>
    <mergeCell ref="L7:L8"/>
    <mergeCell ref="M7:P7"/>
    <mergeCell ref="Q7:Q8"/>
    <mergeCell ref="A27:AD27"/>
    <mergeCell ref="A28:AC28"/>
    <mergeCell ref="AA5:AD5"/>
    <mergeCell ref="G6:K6"/>
    <mergeCell ref="L6:P6"/>
    <mergeCell ref="Q6:U6"/>
    <mergeCell ref="V6:Z6"/>
    <mergeCell ref="AA6:AA8"/>
    <mergeCell ref="AB6:AB8"/>
    <mergeCell ref="AC6:AC8"/>
    <mergeCell ref="A38:G38"/>
    <mergeCell ref="A39:G39"/>
    <mergeCell ref="T39:AC39"/>
    <mergeCell ref="A29:AC29"/>
    <mergeCell ref="A30:AC30"/>
    <mergeCell ref="A31:AC31"/>
    <mergeCell ref="A32:AC32"/>
    <mergeCell ref="A34:G34"/>
    <mergeCell ref="O34:R34"/>
    <mergeCell ref="T34:AC34"/>
    <mergeCell ref="A35:G35"/>
    <mergeCell ref="M35:Z35"/>
    <mergeCell ref="A36:G36"/>
    <mergeCell ref="A37:G37"/>
    <mergeCell ref="R7:U7"/>
    <mergeCell ref="V7:V8"/>
    <mergeCell ref="W7:Z7"/>
    <mergeCell ref="A9:B9"/>
  </mergeCells>
  <printOptions/>
  <pageMargins left="0" right="0"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cp:lastModifiedBy>
  <cp:lastPrinted>2019-05-27T10:25:31Z</cp:lastPrinted>
  <dcterms:created xsi:type="dcterms:W3CDTF">2016-10-10T07:05:25Z</dcterms:created>
  <dcterms:modified xsi:type="dcterms:W3CDTF">2019-05-27T10:36:24Z</dcterms:modified>
  <cp:category/>
  <cp:version/>
  <cp:contentType/>
  <cp:contentStatus/>
</cp:coreProperties>
</file>